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806" sheetId="1" r:id="rId1"/>
    <sheet name="807" sheetId="2" r:id="rId2"/>
    <sheet name="808" sheetId="3" r:id="rId3"/>
    <sheet name="813" sheetId="4" r:id="rId4"/>
    <sheet name="814" sheetId="5" r:id="rId5"/>
  </sheets>
  <definedNames>
    <definedName name="_xlnm.Print_Area" localSheetId="0">'806'!$A$1:$DD$63</definedName>
    <definedName name="_xlnm.Print_Area" localSheetId="1">'807'!$A$1:$DD$59</definedName>
    <definedName name="_xlnm.Print_Area" localSheetId="2">'808'!$A$1:$DD$68</definedName>
    <definedName name="_xlnm.Print_Area" localSheetId="3">'813'!$A$1:$DA$44</definedName>
  </definedNames>
  <calcPr fullCalcOnLoad="1"/>
</workbook>
</file>

<file path=xl/sharedStrings.xml><?xml version="1.0" encoding="utf-8"?>
<sst xmlns="http://schemas.openxmlformats.org/spreadsheetml/2006/main" count="511" uniqueCount="318">
  <si>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</si>
  <si>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</si>
  <si>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</si>
  <si>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</si>
  <si>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</si>
  <si>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</si>
  <si>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</si>
  <si>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</si>
  <si>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</si>
  <si>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М.П.</t>
  </si>
  <si>
    <t xml:space="preserve">Руководитель 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</si>
  <si>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</si>
  <si>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</si>
  <si>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</si>
  <si>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</si>
  <si>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</si>
  <si>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</si>
  <si>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Кредитной организации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</si>
  <si>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</si>
  <si>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</si>
  <si>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</si>
  <si>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</si>
  <si>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</si>
  <si>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</si>
  <si>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</si>
  <si>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</si>
  <si>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</si>
  <si>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</si>
  <si>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</si>
  <si>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</si>
  <si>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</si>
  <si>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</si>
  <si>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</si>
  <si>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</si>
  <si>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</si>
  <si>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</si>
  <si>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</si>
  <si>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</si>
  <si>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</si>
  <si>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</si>
  <si>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</si>
  <si>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</si>
  <si>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</si>
  <si>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</si>
  <si>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</si>
  <si>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</si>
  <si>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</si>
  <si>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</si>
  <si>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</si>
  <si>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</si>
  <si>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</si>
  <si>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</si>
  <si>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</si>
  <si>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</si>
  <si>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</si>
  <si>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</si>
  <si>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</si>
  <si>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</si>
  <si>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</si>
  <si>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</si>
  <si>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29</t>
  </si>
  <si>
    <t>Безотзывные обязательства кредитной организации</t>
  </si>
  <si>
    <t xml:space="preserve"> г.</t>
  </si>
  <si>
    <t>I. АКТИВЫ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</si>
  <si>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</si>
  <si>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</si>
  <si>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</si>
  <si>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</si>
  <si>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</si>
  <si>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</si>
  <si>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</si>
  <si>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</si>
  <si>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</si>
  <si>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</si>
  <si>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</si>
  <si>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</si>
  <si>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</si>
  <si>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</si>
  <si>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</si>
  <si>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</si>
  <si>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</si>
  <si>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</si>
  <si>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Код территории
по ОКАТО</t>
  </si>
  <si>
    <t>(полное фирменное и сокращенное фирменное наименование)</t>
  </si>
  <si>
    <t>Код формы по ОКУД 0409806</t>
  </si>
  <si>
    <t>Квартальная (Годовая)</t>
  </si>
  <si>
    <t>Данные
на отчетную дату</t>
  </si>
  <si>
    <t>Средства клиентов, не являющихся кредитными организациями</t>
  </si>
  <si>
    <t>Номер строки</t>
  </si>
  <si>
    <t>30</t>
  </si>
  <si>
    <t>Условные обязательства некредитного характера</t>
  </si>
  <si>
    <t>ОТЧЕТ О ПРИБЫЛЯХ И УБЫТКАХ</t>
  </si>
  <si>
    <t>Код формы по ОКУД 0409807</t>
  </si>
  <si>
    <t>Данные 
за отчетный период</t>
  </si>
  <si>
    <t>1</t>
  </si>
  <si>
    <t>Процентные доходы, всего,
в том числе:</t>
  </si>
  <si>
    <t>1.1</t>
  </si>
  <si>
    <t>От размещения средств в кредитных организациях</t>
  </si>
  <si>
    <t>1.2</t>
  </si>
  <si>
    <t>От ссуд, предоставленных клиентам, не являющимся кредитными организациями</t>
  </si>
  <si>
    <t>1.3</t>
  </si>
  <si>
    <t>От оказания услуг по финансовой аренде (лизингу)</t>
  </si>
  <si>
    <t>1.4</t>
  </si>
  <si>
    <t>От вложений в ценные бумаги</t>
  </si>
  <si>
    <t>2</t>
  </si>
  <si>
    <t>Процентные расходы, всего,
в том числе:</t>
  </si>
  <si>
    <t>По привлеченным средствам кредитных организаций</t>
  </si>
  <si>
    <t>2.2</t>
  </si>
  <si>
    <t>По привлеченным средствам клиентов, не являющихся кредитными организациями</t>
  </si>
  <si>
    <t>2.3</t>
  </si>
  <si>
    <t>По выпущенным долговым обязательствам</t>
  </si>
  <si>
    <t>Чистые процентные доходы
(отрицательная процентная маржа)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</si>
  <si>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</si>
  <si>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</si>
  <si>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</si>
  <si>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</si>
  <si>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</si>
  <si>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</si>
  <si>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Чистые доходы от операций с иностранной валютой</t>
  </si>
  <si>
    <t>Чистые доходы от переоценки иностранной валюты</t>
  </si>
  <si>
    <t>Доходы от участия в капитале других юридических лиц</t>
  </si>
  <si>
    <t>Комиссионные доходы</t>
  </si>
  <si>
    <t>Комиссионные расходы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</si>
  <si>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</si>
  <si>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</si>
  <si>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</si>
  <si>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</si>
  <si>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</si>
  <si>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</si>
  <si>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Прибыль (убыток) до налогообложения</t>
  </si>
  <si>
    <t>Начисленные (уплаченные) налоги</t>
  </si>
  <si>
    <t>Прибыль (убыток) после налогообложения</t>
  </si>
  <si>
    <t>Выплаты из прибыли после налогообложения, всего, 
в том числе:</t>
  </si>
  <si>
    <t>23.1</t>
  </si>
  <si>
    <t>Распределение между акционерами (участниками)
в виде дивидендов</t>
  </si>
  <si>
    <t>23.2</t>
  </si>
  <si>
    <t>Отчисления на формирование и пополнение резервного фонда</t>
  </si>
  <si>
    <t>ОТЧЕТ ОБ УРОВНЕ ДОСТАТОЧНОСТИ КАПИТАЛА, ВЕЛИЧИНЕ РЕЗЕРВОВ</t>
  </si>
  <si>
    <t>НА ПОКРЫТИЕ СОМНИТЕЛЬНЫХ ССУД И ИНЫХ АКТИВОВ</t>
  </si>
  <si>
    <t xml:space="preserve">по состоянию на 1 </t>
  </si>
  <si>
    <t>Код формы по ОКУД 0409808</t>
  </si>
  <si>
    <t>Номер
строки</t>
  </si>
  <si>
    <t>Наименование показателя</t>
  </si>
  <si>
    <t>Данные
на начало отчетного 
года</t>
  </si>
  <si>
    <t>Прирост (+)/
снижение (-)
за отчетный период</t>
  </si>
  <si>
    <t>Собственные средства (капитал) (тыс. руб.), всего,
в том числе: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</si>
  <si>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</si>
  <si>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</si>
  <si>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</si>
  <si>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</si>
  <si>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</si>
  <si>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Резервный фонд кредитной организации</t>
  </si>
  <si>
    <t>1.5</t>
  </si>
  <si>
    <t>Финансовый результат деятельности, принимаемый в расчет собственных средств (капитала):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</si>
  <si>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</si>
  <si>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</si>
  <si>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</si>
  <si>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</si>
  <si>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</si>
  <si>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</si>
  <si>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</si>
  <si>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Субординированный кредит (заем, депозит, облигационный заем)</t>
  </si>
  <si>
    <t>1.8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</si>
  <si>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</si>
  <si>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Нормативное значение достаточности собственных средств (капитала) (процентов)</t>
  </si>
  <si>
    <t>Х</t>
  </si>
  <si>
    <t>Фактическое значение достаточности собственных средств (капитала) (процентов)</t>
  </si>
  <si>
    <t>Фактически сформированные резервы на возможные потери (тыс. руб.), всего,
в том числе: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</si>
  <si>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</si>
  <si>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</si>
  <si>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</si>
  <si>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</si>
  <si>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по условным обязательствам кредитного характера, отраженным на внебалансовых счетах, и срочным сделкам</t>
  </si>
  <si>
    <t>4.4</t>
  </si>
  <si>
    <t>под операции с резидентами офшорных зон</t>
  </si>
  <si>
    <t>Раздел "Справочно":</t>
  </si>
  <si>
    <t>1. Формирование   (доначисление)    резерва    на    возможные   потери   по   ссудам,    ссудной   и</t>
  </si>
  <si>
    <t>приравненной  к  ней  задолженности  в  отчетном  периоде  (тыс. руб.), всего</t>
  </si>
  <si>
    <t>, в том числе</t>
  </si>
  <si>
    <t>вследствие:</t>
  </si>
  <si>
    <t>1.1. выдачи ссуд</t>
  </si>
  <si>
    <t>;</t>
  </si>
  <si>
    <t>1.2. изменения качества ссуд</t>
  </si>
  <si>
    <t>1.3. изменения   официального    курса    иностранной    валюты    по    отношению  к  рублю,</t>
  </si>
  <si>
    <t>установленного Банком России,</t>
  </si>
  <si>
    <t>1.4. иных причин</t>
  </si>
  <si>
    <t>.</t>
  </si>
  <si>
    <t>2. Восстановление   (уменьшение)   резерва    на    возможные    потери    по    ссудам,   ссудной   и</t>
  </si>
  <si>
    <t>2.1. списания безнадежных ссуд</t>
  </si>
  <si>
    <t>2.2. погашения ссуд</t>
  </si>
  <si>
    <t>2.3. изменения качества ссуд</t>
  </si>
  <si>
    <t>2.4. изменения   официального    курса    иностранной    валюты    по    отношению  к  рублю,</t>
  </si>
  <si>
    <t>2.5. иных причин</t>
  </si>
  <si>
    <t>СВЕДЕНИЯ ОБ ОБЯЗАТЕЛЬНЫХ НОРМАТИВАХ</t>
  </si>
  <si>
    <t>по состоянию на 1 января</t>
  </si>
  <si>
    <t>Код формы по ОКУД 0409813</t>
  </si>
  <si>
    <t>Годовая</t>
  </si>
  <si>
    <t>(в процентах)</t>
  </si>
  <si>
    <t>Нормативное значение</t>
  </si>
  <si>
    <t>Фактическое значение</t>
  </si>
  <si>
    <t>на отчетную дату</t>
  </si>
  <si>
    <t>на предыдущую отчетную дату</t>
  </si>
  <si>
    <t>Норматив достаточности собственных средств (капитала) банка (Н1)</t>
  </si>
  <si>
    <t>Норматив достаточности собственных средств (капитала) небанковской кредитной организации, имеющей право на осуществление переводов денежных средств без открытия банковских счетов и связанных с ними иных банковских операций (Н1.1)</t>
  </si>
  <si>
    <t>Норматив мгновенной ликвидности банка (Н2)</t>
  </si>
  <si>
    <t>Норматив текущей ликвидности банка (Н3)</t>
  </si>
  <si>
    <t>Норматив долгосрочной ликвидности банка (Н4)</t>
  </si>
  <si>
    <t>Норматив максимального размера риска на одного заемщика или группу связанных заемщиков (Н6)</t>
  </si>
  <si>
    <t>Максимальное</t>
  </si>
  <si>
    <t>Минимальное</t>
  </si>
  <si>
    <t>Норматив максимального размера крупных кредитных рисков (Н7)</t>
  </si>
  <si>
    <t>Норматив максимального размера кредитов, банковских гарантий и поручительств, предоставленных банком своим участникам (акционерам) (Н9.1)</t>
  </si>
  <si>
    <t>Норматив совокупной величины риска по инсайдерам банка (Н10.1)</t>
  </si>
  <si>
    <t>Норматив использования собственных средств (капитала) банка для приобретения акций (долей) других юридических лиц (Н12)</t>
  </si>
  <si>
    <t>Норматив соотношения суммы ликвидных активов сроком исполнения в ближайшие 30 календарных дней к сумме обязательств РНКО (Н15)</t>
  </si>
  <si>
    <t>Норматив достаточности собственных средств (капитала) небанковской кредитной организации, имеющей право на осуществление переводов денежных средств без открытия
банковских счетов и связанных с ними иных банковских операций (Н15.1)</t>
  </si>
  <si>
    <t>Норматив максимальной совокупной величины кредитов клиентам - участникам расчетов на завершение расчетов (Н16)</t>
  </si>
  <si>
    <t>Норматив предоставления РНКО от своего имени и за свой счет кредитов заемщикам, кроме клиентов - участников расчетов (Н16.1)</t>
  </si>
  <si>
    <t>Норматив минимального соотношения размера предоставленных кредитов с ипотечным покрытием и собственных средств (капитала) (H17)</t>
  </si>
  <si>
    <t>Норматив минимального соотношения размера ипотечного покрытия и объема эмиссии облигаций с ипотечным покрытием (H18)</t>
  </si>
  <si>
    <t>Норматив максимального соотношения совокупной суммы обязательств кредитной организации-эмитента перед кредиторами, которые в соответствии с федеральными законами имеют приоритетное право на удовлетворение своих требований перед владельцами облигаций с ипотечным покрытием, и собственных средств (капитала) (H19)</t>
  </si>
  <si>
    <t>ОТЧЕТ О ДВИЖЕНИИ ДЕНЕЖНЫХ СРЕДСТВ</t>
  </si>
  <si>
    <t xml:space="preserve">за </t>
  </si>
  <si>
    <t>(отчетный год)</t>
  </si>
  <si>
    <t>Код формы по ОКУД 0409814</t>
  </si>
  <si>
    <t>Наименование статей</t>
  </si>
  <si>
    <t>Денежные потоки 
за отчетный период</t>
  </si>
  <si>
    <t>Денежные потоки 
за предыдущий отчетный период</t>
  </si>
  <si>
    <t>Чистые денежные средства, полученные от (использованные в) операционной деятельности</t>
  </si>
  <si>
    <t>Денежные средства, полученные от (использованные в) операционной деятельности до изменений в операционных активах и обязательствах, всего,
в том числе:</t>
  </si>
  <si>
    <t>Проценты полученные</t>
  </si>
  <si>
    <t>Проценты уплаченные</t>
  </si>
  <si>
    <t>1.1.3</t>
  </si>
  <si>
    <t>Комиссии полученные</t>
  </si>
  <si>
    <t>1.1.4</t>
  </si>
  <si>
    <t>Комиссии уплаченные</t>
  </si>
  <si>
    <t>1.1.5</t>
  </si>
  <si>
    <t>Доходы за вычетом расходов по операциям с финансовыми активами, оцениваемыми по справедливой стоимости через прибыль или убыток, имеющимися в наличии для продажи</t>
  </si>
  <si>
    <t>1.1.6</t>
  </si>
  <si>
    <t>Доходы за вычетом расходов по операциям с ценными бумагами, удерживаемыми до погашения</t>
  </si>
  <si>
    <t>1.1.7</t>
  </si>
  <si>
    <t>Доходы за вычетом расходов по операциям с иностранной валютой</t>
  </si>
  <si>
    <t>1.1.8</t>
  </si>
  <si>
    <t>1.1.9</t>
  </si>
  <si>
    <t>1.1.10</t>
  </si>
  <si>
    <t>Расход (возмещение) по налогам</t>
  </si>
  <si>
    <t>Прирост (снижение) чистых денежных средств от операционных активов и обязательств, всего,
в том числе:</t>
  </si>
  <si>
    <t>1.2.1</t>
  </si>
  <si>
    <t>Чистый прирост (снижение) по обязательным резервам на счетах в Банке России</t>
  </si>
  <si>
    <t>1.2.2</t>
  </si>
  <si>
    <t>Чистый прирост (снижение) по вложениям в ценные бумаги, оцениваемым по справедливой стоимости через прибыль 
или убыток</t>
  </si>
  <si>
    <t>1.2.3</t>
  </si>
  <si>
    <t>Чистый прирост (снижение) по ссудной задолженности</t>
  </si>
  <si>
    <t>1.2.4</t>
  </si>
  <si>
    <t>Чистый прирост (снижение) по прочим активам</t>
  </si>
  <si>
    <t>1.2.5</t>
  </si>
  <si>
    <t>Чистый прирост (снижение) по кредитам, депозитам и прочим средствам Банка России</t>
  </si>
  <si>
    <t>1.2.6</t>
  </si>
  <si>
    <t>Чистый прирост (снижение) по средствам других кредитных организаций</t>
  </si>
  <si>
    <t>1.2.7</t>
  </si>
  <si>
    <t>Чистый прирост (снижение) по средствам клиентов, не являющихся кредитными организациями</t>
  </si>
  <si>
    <t>1.2.8</t>
  </si>
  <si>
    <t>Чистый прирост (снижение) по финансовым обязательствам, оцениваемым по справедливой стоимости через прибыль или убыток</t>
  </si>
  <si>
    <t>1.2.9</t>
  </si>
  <si>
    <t>Чистый прирост (снижение) по выпущенным долговым обязательствам</t>
  </si>
  <si>
    <t>1.2.10</t>
  </si>
  <si>
    <t>Чистый прирост (снижение) по прочим обязательствам</t>
  </si>
  <si>
    <t>Итого по разделу 1 (ст. 1.1 + ст. 1.2)</t>
  </si>
  <si>
    <t>Чистые денежные средства, полученные от (использованные в) инвестиционной деятельности</t>
  </si>
  <si>
    <t>Приобретение ценных бумаг и других финансовых активов, относящихся к категории "имеющиеся в наличии для продажи"</t>
  </si>
  <si>
    <t>Выручка от реализации и погашения ценных бумаг и других финансовых активов, относящихся к категории "имеющиеся
в наличии для продажи"</t>
  </si>
  <si>
    <t>Приобретение ценных бумаг, относящихся к категории "удерживаемые до погашения"</t>
  </si>
  <si>
    <t>2.4</t>
  </si>
  <si>
    <t>Выручка от погашения ценных бумаг, относящихся 
к категории "удерживаемые до погашения"</t>
  </si>
  <si>
    <t>2.5</t>
  </si>
  <si>
    <t>Приобретение основных средств, нематериальных активов 
и материальных запасов</t>
  </si>
  <si>
    <t>2.6</t>
  </si>
  <si>
    <t>Выручка от реализации основных средств, нематериальных активов и материальных запасов</t>
  </si>
  <si>
    <t>2.7</t>
  </si>
  <si>
    <t>Дивиденды полученные</t>
  </si>
  <si>
    <t>2.8</t>
  </si>
  <si>
    <t>Итого по разделу 2 (сумма строк с 2.1 по 2.7)</t>
  </si>
  <si>
    <t>Чистые денежные средства, полученные от (использованные в) финансовой деятельности</t>
  </si>
  <si>
    <t>3.1</t>
  </si>
  <si>
    <t>Взносы акционеров (участников) в уставный капитал</t>
  </si>
  <si>
    <t>3.2</t>
  </si>
  <si>
    <t>Приобретение собственных акций (долей), выкупленных 
у акционеров (участников)</t>
  </si>
  <si>
    <t>3.3</t>
  </si>
  <si>
    <t>Продажа собственных акций (долей), выкупленных 
у акционеров (участников)</t>
  </si>
  <si>
    <t>3.4</t>
  </si>
  <si>
    <t>Выплаченные дивиденды</t>
  </si>
  <si>
    <t>3.5</t>
  </si>
  <si>
    <t>Итого по разделу 3 (сумма строк с 3.1 по 3.4)</t>
  </si>
  <si>
    <t>Влияние изменений официальных курсов иностранных 
валют по отношению к рублю, установленных Банком России, на денежные средства и их эквиваленты</t>
  </si>
  <si>
    <t>Прирост (использование) денежных средств и их эквивалентов</t>
  </si>
  <si>
    <t>5.1</t>
  </si>
  <si>
    <t>Денежные средства и их эквиваленты на начало отчетного года</t>
  </si>
  <si>
    <t>5.2</t>
  </si>
  <si>
    <t>Денежные средства и их эквиваленты на конец отчетного года</t>
  </si>
  <si>
    <t>45268579000</t>
  </si>
  <si>
    <t>09141558</t>
  </si>
  <si>
    <t>1077711000080</t>
  </si>
  <si>
    <t>1052</t>
  </si>
  <si>
    <t>044579273</t>
  </si>
  <si>
    <t>01</t>
  </si>
  <si>
    <t>января</t>
  </si>
  <si>
    <t>2012</t>
  </si>
  <si>
    <t>"Межрегиональный торгово-инвестиционный банк (Закрытое акционерное общество) "МТИ-Банк" (ЗАО)</t>
  </si>
  <si>
    <t>119530, Москва, Очаковское шоссе, д.32</t>
  </si>
  <si>
    <t>2011</t>
  </si>
  <si>
    <t>Литовченко А.А</t>
  </si>
  <si>
    <t>Старшинина М.Д.</t>
  </si>
  <si>
    <t>х</t>
  </si>
  <si>
    <t>Данные
на соответствующую отчетную дату прошлого года</t>
  </si>
  <si>
    <t>Данные 
за соответствующий период прошлого года</t>
  </si>
  <si>
    <t xml:space="preserve"> за 2011 год</t>
  </si>
  <si>
    <t>Чистые вложения в ценные бумаги, оцениваемые по справедливой стоимости через прибыль или убыток</t>
  </si>
  <si>
    <t>Чистые доходы от операций с ценными бумагами, оцениваемыми по справедливой стоимости через прибыль или убыток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</si>
</sst>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6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b/>
      <i/>
      <u val="single"/>
      <sz val="8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12" fillId="0" borderId="6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49" fontId="3" fillId="0" borderId="8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 vertical="top"/>
    </xf>
    <xf numFmtId="3" fontId="4" fillId="0" borderId="6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vertical="top"/>
    </xf>
    <xf numFmtId="164" fontId="1" fillId="0" borderId="6" xfId="0" applyNumberFormat="1" applyFont="1" applyBorder="1" applyAlignment="1">
      <alignment horizontal="left" vertical="top"/>
    </xf>
    <xf numFmtId="164" fontId="1" fillId="0" borderId="4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center" vertical="top" shrinkToFit="1"/>
    </xf>
    <xf numFmtId="164" fontId="4" fillId="0" borderId="6" xfId="0" applyNumberFormat="1" applyFont="1" applyBorder="1" applyAlignment="1">
      <alignment horizontal="center" vertical="top" shrinkToFit="1"/>
    </xf>
    <xf numFmtId="164" fontId="4" fillId="0" borderId="4" xfId="0" applyNumberFormat="1" applyFont="1" applyBorder="1" applyAlignment="1">
      <alignment horizontal="center" vertical="top" shrinkToFit="1"/>
    </xf>
    <xf numFmtId="164" fontId="1" fillId="0" borderId="3" xfId="0" applyNumberFormat="1" applyFont="1" applyBorder="1" applyAlignment="1">
      <alignment horizontal="left" vertical="top"/>
    </xf>
    <xf numFmtId="164" fontId="1" fillId="0" borderId="8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3"/>
  <sheetViews>
    <sheetView tabSelected="1" view="pageBreakPreview" zoomScaleNormal="150" zoomScaleSheetLayoutView="100" workbookViewId="0" topLeftCell="A1">
      <selection activeCell="J26" sqref="J26:BY26"/>
    </sheetView>
  </sheetViews>
  <sheetFormatPr defaultColWidth="9.00390625" defaultRowHeight="12.75"/>
  <cols>
    <col min="1" max="16384" width="0.875" style="5" customWidth="1"/>
  </cols>
  <sheetData>
    <row r="1" s="1" customFormat="1" ht="20.25" customHeight="1">
      <c r="DD1" s="9" t="s">
        <v>0</v>
      </c>
    </row>
    <row r="2" s="1" customFormat="1" ht="3" customHeight="1"/>
    <row r="3" spans="23:108" s="2" customFormat="1" ht="11.25">
      <c r="W3" s="40" t="s">
        <v>82</v>
      </c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76"/>
      <c r="AM3" s="80" t="s">
        <v>5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2"/>
    </row>
    <row r="4" spans="23:108" s="2" customFormat="1" ht="22.5" customHeight="1">
      <c r="W4" s="77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9"/>
      <c r="AM4" s="83" t="s">
        <v>4</v>
      </c>
      <c r="AN4" s="83"/>
      <c r="AO4" s="83"/>
      <c r="AP4" s="83"/>
      <c r="AQ4" s="83"/>
      <c r="AR4" s="83"/>
      <c r="AS4" s="83"/>
      <c r="AT4" s="83"/>
      <c r="AU4" s="83"/>
      <c r="AV4" s="83"/>
      <c r="AW4" s="84"/>
      <c r="AX4" s="57" t="s">
        <v>3</v>
      </c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9"/>
      <c r="BV4" s="57" t="s">
        <v>2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9"/>
      <c r="CT4" s="60" t="s">
        <v>1</v>
      </c>
      <c r="CU4" s="61"/>
      <c r="CV4" s="61"/>
      <c r="CW4" s="61"/>
      <c r="CX4" s="61"/>
      <c r="CY4" s="61"/>
      <c r="CZ4" s="61"/>
      <c r="DA4" s="61"/>
      <c r="DB4" s="61"/>
      <c r="DC4" s="61"/>
      <c r="DD4" s="62"/>
    </row>
    <row r="5" spans="23:108" s="27" customFormat="1" ht="11.25">
      <c r="W5" s="87" t="s">
        <v>299</v>
      </c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9"/>
      <c r="AM5" s="53" t="s">
        <v>300</v>
      </c>
      <c r="AN5" s="54"/>
      <c r="AO5" s="54"/>
      <c r="AP5" s="54"/>
      <c r="AQ5" s="54"/>
      <c r="AR5" s="54"/>
      <c r="AS5" s="54"/>
      <c r="AT5" s="54"/>
      <c r="AU5" s="54"/>
      <c r="AV5" s="54"/>
      <c r="AW5" s="55"/>
      <c r="AX5" s="53" t="s">
        <v>301</v>
      </c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5"/>
      <c r="BV5" s="53" t="s">
        <v>302</v>
      </c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5"/>
      <c r="CT5" s="53" t="s">
        <v>303</v>
      </c>
      <c r="CU5" s="54"/>
      <c r="CV5" s="54"/>
      <c r="CW5" s="54"/>
      <c r="CX5" s="54"/>
      <c r="CY5" s="54"/>
      <c r="CZ5" s="54"/>
      <c r="DA5" s="54"/>
      <c r="DB5" s="54"/>
      <c r="DC5" s="54"/>
      <c r="DD5" s="55"/>
    </row>
    <row r="6" ht="21" customHeight="1"/>
    <row r="7" spans="1:108" s="3" customFormat="1" ht="15.75" customHeight="1">
      <c r="A7" s="86" t="s">
        <v>14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</row>
    <row r="8" spans="1:108" s="3" customFormat="1" ht="14.25" customHeight="1">
      <c r="A8" s="86" t="s">
        <v>15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41:75" s="3" customFormat="1" ht="14.25" customHeight="1">
      <c r="AO9" s="4" t="s">
        <v>16</v>
      </c>
      <c r="AP9" s="69" t="s">
        <v>304</v>
      </c>
      <c r="AQ9" s="69"/>
      <c r="AR9" s="69"/>
      <c r="AS9" s="69"/>
      <c r="AT9" s="3" t="s">
        <v>6</v>
      </c>
      <c r="AW9" s="85" t="s">
        <v>305</v>
      </c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M9" s="69" t="s">
        <v>306</v>
      </c>
      <c r="BN9" s="69"/>
      <c r="BO9" s="69"/>
      <c r="BP9" s="69"/>
      <c r="BQ9" s="69"/>
      <c r="BR9" s="69"/>
      <c r="BS9" s="69"/>
      <c r="BT9" s="3" t="s">
        <v>62</v>
      </c>
      <c r="BW9" s="5"/>
    </row>
    <row r="10" ht="18" customHeight="1"/>
    <row r="11" spans="1:100" ht="15">
      <c r="A11" s="5" t="s">
        <v>17</v>
      </c>
      <c r="AA11" s="26" t="s">
        <v>307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</row>
    <row r="12" spans="27:96" ht="15">
      <c r="AA12" s="63" t="s">
        <v>83</v>
      </c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</row>
    <row r="13" spans="1:96" ht="15">
      <c r="A13" s="5" t="s">
        <v>7</v>
      </c>
      <c r="S13" s="56" t="s">
        <v>308</v>
      </c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</row>
    <row r="14" ht="22.5" customHeight="1"/>
    <row r="15" spans="18:108" ht="15">
      <c r="R15" s="6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31" t="s">
        <v>84</v>
      </c>
    </row>
    <row r="16" spans="79:108" ht="15"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31" t="s">
        <v>85</v>
      </c>
    </row>
    <row r="17" spans="79:108" ht="15"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31" t="s">
        <v>78</v>
      </c>
    </row>
    <row r="18" spans="1:108" ht="49.5" customHeight="1">
      <c r="A18" s="90" t="s">
        <v>88</v>
      </c>
      <c r="B18" s="91"/>
      <c r="C18" s="91"/>
      <c r="D18" s="91"/>
      <c r="E18" s="91"/>
      <c r="F18" s="91"/>
      <c r="G18" s="91"/>
      <c r="H18" s="92"/>
      <c r="I18" s="90" t="s">
        <v>18</v>
      </c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2"/>
      <c r="BZ18" s="90" t="s">
        <v>86</v>
      </c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2"/>
      <c r="CN18" s="90" t="s">
        <v>313</v>
      </c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2"/>
    </row>
    <row r="19" spans="1:108" s="2" customFormat="1" ht="11.25">
      <c r="A19" s="45">
        <v>1</v>
      </c>
      <c r="B19" s="45"/>
      <c r="C19" s="45"/>
      <c r="D19" s="45"/>
      <c r="E19" s="45"/>
      <c r="F19" s="45"/>
      <c r="G19" s="45"/>
      <c r="H19" s="45"/>
      <c r="I19" s="45">
        <v>2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>
        <v>3</v>
      </c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>
        <v>4</v>
      </c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</row>
    <row r="20" spans="1:108" ht="15">
      <c r="A20" s="44" t="s">
        <v>63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3"/>
    </row>
    <row r="21" spans="1:108" ht="30" customHeight="1">
      <c r="A21" s="70">
        <v>1</v>
      </c>
      <c r="B21" s="71"/>
      <c r="C21" s="71"/>
      <c r="D21" s="71"/>
      <c r="E21" s="71"/>
      <c r="F21" s="71"/>
      <c r="G21" s="71"/>
      <c r="H21" s="72"/>
      <c r="I21" s="32"/>
      <c r="J21" s="74" t="s">
        <v>19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5"/>
      <c r="BZ21" s="46">
        <v>10191</v>
      </c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8"/>
      <c r="CN21" s="46">
        <v>9086</v>
      </c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8"/>
    </row>
    <row r="22" spans="1:108" ht="30" customHeight="1">
      <c r="A22" s="70">
        <v>2</v>
      </c>
      <c r="B22" s="71"/>
      <c r="C22" s="71"/>
      <c r="D22" s="71"/>
      <c r="E22" s="71"/>
      <c r="F22" s="71"/>
      <c r="G22" s="71"/>
      <c r="H22" s="72"/>
      <c r="I22" s="32"/>
      <c r="J22" s="64" t="s">
        <v>20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5"/>
      <c r="BZ22" s="46">
        <v>195144</v>
      </c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8"/>
      <c r="CN22" s="46">
        <v>316930</v>
      </c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</row>
    <row r="23" spans="1:108" ht="30" customHeight="1">
      <c r="A23" s="70" t="s">
        <v>21</v>
      </c>
      <c r="B23" s="71"/>
      <c r="C23" s="71"/>
      <c r="D23" s="71"/>
      <c r="E23" s="71"/>
      <c r="F23" s="71"/>
      <c r="G23" s="71"/>
      <c r="H23" s="72"/>
      <c r="I23" s="32"/>
      <c r="J23" s="74" t="s">
        <v>22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5"/>
      <c r="BZ23" s="46">
        <v>6025</v>
      </c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8"/>
      <c r="CN23" s="46">
        <v>3644</v>
      </c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8"/>
    </row>
    <row r="24" spans="1:108" ht="30" customHeight="1">
      <c r="A24" s="70" t="s">
        <v>23</v>
      </c>
      <c r="B24" s="71"/>
      <c r="C24" s="71"/>
      <c r="D24" s="71"/>
      <c r="E24" s="71"/>
      <c r="F24" s="71"/>
      <c r="G24" s="71"/>
      <c r="H24" s="72"/>
      <c r="I24" s="32"/>
      <c r="J24" s="74" t="s">
        <v>24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5"/>
      <c r="BZ24" s="46">
        <v>76622</v>
      </c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8"/>
      <c r="CN24" s="46">
        <v>86283</v>
      </c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</row>
    <row r="25" spans="1:108" ht="30" customHeight="1">
      <c r="A25" s="70" t="s">
        <v>25</v>
      </c>
      <c r="B25" s="71"/>
      <c r="C25" s="71"/>
      <c r="D25" s="71"/>
      <c r="E25" s="71"/>
      <c r="F25" s="71"/>
      <c r="G25" s="71"/>
      <c r="H25" s="72"/>
      <c r="I25" s="32"/>
      <c r="J25" s="64" t="s">
        <v>316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5"/>
      <c r="BZ25" s="46">
        <v>0</v>
      </c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8"/>
      <c r="CN25" s="46">
        <v>0</v>
      </c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8"/>
    </row>
    <row r="26" spans="1:108" ht="30" customHeight="1">
      <c r="A26" s="70" t="s">
        <v>26</v>
      </c>
      <c r="B26" s="71"/>
      <c r="C26" s="71"/>
      <c r="D26" s="71"/>
      <c r="E26" s="71"/>
      <c r="F26" s="71"/>
      <c r="G26" s="71"/>
      <c r="H26" s="72"/>
      <c r="I26" s="32"/>
      <c r="J26" s="74" t="s">
        <v>27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5"/>
      <c r="BZ26" s="46">
        <v>538433</v>
      </c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8"/>
      <c r="CN26" s="46">
        <v>323223</v>
      </c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8"/>
    </row>
    <row r="27" spans="1:108" ht="30" customHeight="1">
      <c r="A27" s="70" t="s">
        <v>28</v>
      </c>
      <c r="B27" s="71"/>
      <c r="C27" s="71"/>
      <c r="D27" s="71"/>
      <c r="E27" s="71"/>
      <c r="F27" s="71"/>
      <c r="G27" s="71"/>
      <c r="H27" s="72"/>
      <c r="I27" s="32"/>
      <c r="J27" s="64" t="s">
        <v>64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5"/>
      <c r="BZ27" s="46">
        <v>0</v>
      </c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8"/>
      <c r="CN27" s="46">
        <v>2765</v>
      </c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8"/>
    </row>
    <row r="28" spans="1:108" ht="30" customHeight="1">
      <c r="A28" s="70" t="s">
        <v>65</v>
      </c>
      <c r="B28" s="71"/>
      <c r="C28" s="71"/>
      <c r="D28" s="71"/>
      <c r="E28" s="71"/>
      <c r="F28" s="71"/>
      <c r="G28" s="71"/>
      <c r="H28" s="72"/>
      <c r="I28" s="32"/>
      <c r="J28" s="74" t="s">
        <v>66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5"/>
      <c r="BZ28" s="46">
        <v>0</v>
      </c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8"/>
      <c r="CN28" s="46">
        <v>0</v>
      </c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8"/>
    </row>
    <row r="29" spans="1:108" ht="30" customHeight="1">
      <c r="A29" s="70" t="s">
        <v>29</v>
      </c>
      <c r="B29" s="71"/>
      <c r="C29" s="71"/>
      <c r="D29" s="71"/>
      <c r="E29" s="71"/>
      <c r="F29" s="71"/>
      <c r="G29" s="71"/>
      <c r="H29" s="72"/>
      <c r="I29" s="32"/>
      <c r="J29" s="64" t="s">
        <v>67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5"/>
      <c r="BZ29" s="46">
        <v>0</v>
      </c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8"/>
      <c r="CN29" s="46">
        <v>0</v>
      </c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8"/>
    </row>
    <row r="30" spans="1:108" ht="30" customHeight="1">
      <c r="A30" s="70" t="s">
        <v>30</v>
      </c>
      <c r="B30" s="71"/>
      <c r="C30" s="71"/>
      <c r="D30" s="71"/>
      <c r="E30" s="71"/>
      <c r="F30" s="71"/>
      <c r="G30" s="71"/>
      <c r="H30" s="72"/>
      <c r="I30" s="32"/>
      <c r="J30" s="64" t="s">
        <v>31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5"/>
      <c r="BZ30" s="46">
        <v>15315</v>
      </c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8"/>
      <c r="CN30" s="46">
        <v>13125</v>
      </c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8"/>
    </row>
    <row r="31" spans="1:108" ht="30" customHeight="1">
      <c r="A31" s="70" t="s">
        <v>32</v>
      </c>
      <c r="B31" s="71"/>
      <c r="C31" s="71"/>
      <c r="D31" s="71"/>
      <c r="E31" s="71"/>
      <c r="F31" s="71"/>
      <c r="G31" s="71"/>
      <c r="H31" s="72"/>
      <c r="I31" s="32"/>
      <c r="J31" s="74" t="s">
        <v>34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5"/>
      <c r="BZ31" s="46">
        <v>2261</v>
      </c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8"/>
      <c r="CN31" s="46">
        <v>2377</v>
      </c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8"/>
    </row>
    <row r="32" spans="1:108" ht="30" customHeight="1">
      <c r="A32" s="70" t="s">
        <v>33</v>
      </c>
      <c r="B32" s="71"/>
      <c r="C32" s="71"/>
      <c r="D32" s="71"/>
      <c r="E32" s="71"/>
      <c r="F32" s="71"/>
      <c r="G32" s="71"/>
      <c r="H32" s="72"/>
      <c r="I32" s="32"/>
      <c r="J32" s="74" t="s">
        <v>36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5"/>
      <c r="BZ32" s="66">
        <f>SUM(BZ21:CM31)-BZ23</f>
        <v>837966</v>
      </c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4"/>
      <c r="CN32" s="66">
        <f>SUM(CN21:DD31)-CN23</f>
        <v>753789</v>
      </c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s="2" customFormat="1" ht="11.25">
      <c r="A33" s="95">
        <v>1</v>
      </c>
      <c r="B33" s="95"/>
      <c r="C33" s="95"/>
      <c r="D33" s="95"/>
      <c r="E33" s="95"/>
      <c r="F33" s="95"/>
      <c r="G33" s="95"/>
      <c r="H33" s="95"/>
      <c r="I33" s="95">
        <v>2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>
        <v>3</v>
      </c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>
        <v>4</v>
      </c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</row>
    <row r="34" spans="1:108" ht="15">
      <c r="A34" s="50" t="s">
        <v>68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2"/>
    </row>
    <row r="35" spans="1:108" ht="30" customHeight="1">
      <c r="A35" s="70" t="s">
        <v>35</v>
      </c>
      <c r="B35" s="71"/>
      <c r="C35" s="71"/>
      <c r="D35" s="71"/>
      <c r="E35" s="71"/>
      <c r="F35" s="71"/>
      <c r="G35" s="71"/>
      <c r="H35" s="72"/>
      <c r="I35" s="32"/>
      <c r="J35" s="64" t="s">
        <v>69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5"/>
      <c r="BZ35" s="46">
        <v>0</v>
      </c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8"/>
      <c r="CN35" s="46">
        <v>0</v>
      </c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8"/>
    </row>
    <row r="36" spans="1:108" ht="30" customHeight="1">
      <c r="A36" s="70" t="s">
        <v>37</v>
      </c>
      <c r="B36" s="71"/>
      <c r="C36" s="71"/>
      <c r="D36" s="71"/>
      <c r="E36" s="71"/>
      <c r="F36" s="71"/>
      <c r="G36" s="71"/>
      <c r="H36" s="72"/>
      <c r="I36" s="32"/>
      <c r="J36" s="74" t="s">
        <v>39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5"/>
      <c r="BZ36" s="46">
        <v>27367</v>
      </c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8"/>
      <c r="CN36" s="46">
        <v>0</v>
      </c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8"/>
    </row>
    <row r="37" spans="1:108" ht="30" customHeight="1">
      <c r="A37" s="70" t="s">
        <v>38</v>
      </c>
      <c r="B37" s="71"/>
      <c r="C37" s="71"/>
      <c r="D37" s="71"/>
      <c r="E37" s="71"/>
      <c r="F37" s="71"/>
      <c r="G37" s="71"/>
      <c r="H37" s="72"/>
      <c r="I37" s="32"/>
      <c r="J37" s="74" t="s">
        <v>87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5"/>
      <c r="BZ37" s="46">
        <v>516290</v>
      </c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8"/>
      <c r="CN37" s="46">
        <v>464507</v>
      </c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8"/>
    </row>
    <row r="38" spans="1:108" ht="30" customHeight="1">
      <c r="A38" s="70" t="s">
        <v>70</v>
      </c>
      <c r="B38" s="71"/>
      <c r="C38" s="71"/>
      <c r="D38" s="71"/>
      <c r="E38" s="71"/>
      <c r="F38" s="71"/>
      <c r="G38" s="71"/>
      <c r="H38" s="72"/>
      <c r="I38" s="32"/>
      <c r="J38" s="74" t="s">
        <v>41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5"/>
      <c r="BZ38" s="46">
        <v>138192</v>
      </c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8"/>
      <c r="CN38" s="46">
        <v>136380</v>
      </c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8"/>
    </row>
    <row r="39" spans="1:108" ht="30" customHeight="1">
      <c r="A39" s="70" t="s">
        <v>40</v>
      </c>
      <c r="B39" s="71"/>
      <c r="C39" s="71"/>
      <c r="D39" s="71"/>
      <c r="E39" s="71"/>
      <c r="F39" s="71"/>
      <c r="G39" s="71"/>
      <c r="H39" s="72"/>
      <c r="I39" s="32"/>
      <c r="J39" s="64" t="s">
        <v>71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5"/>
      <c r="BZ39" s="46">
        <v>0</v>
      </c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8"/>
      <c r="CN39" s="46">
        <v>0</v>
      </c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8"/>
    </row>
    <row r="40" spans="1:108" ht="30" customHeight="1">
      <c r="A40" s="70" t="s">
        <v>42</v>
      </c>
      <c r="B40" s="71"/>
      <c r="C40" s="71"/>
      <c r="D40" s="71"/>
      <c r="E40" s="71"/>
      <c r="F40" s="71"/>
      <c r="G40" s="71"/>
      <c r="H40" s="72"/>
      <c r="I40" s="32"/>
      <c r="J40" s="74" t="s">
        <v>43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5"/>
      <c r="BZ40" s="46">
        <v>0</v>
      </c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8"/>
      <c r="CN40" s="46">
        <v>0</v>
      </c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8"/>
    </row>
    <row r="41" spans="1:108" ht="30" customHeight="1">
      <c r="A41" s="70" t="s">
        <v>44</v>
      </c>
      <c r="B41" s="71"/>
      <c r="C41" s="71"/>
      <c r="D41" s="71"/>
      <c r="E41" s="71"/>
      <c r="F41" s="71"/>
      <c r="G41" s="71"/>
      <c r="H41" s="72"/>
      <c r="I41" s="32"/>
      <c r="J41" s="74" t="s">
        <v>46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46">
        <v>66066</v>
      </c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8"/>
      <c r="CN41" s="46">
        <v>84266</v>
      </c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8"/>
    </row>
    <row r="42" spans="1:108" ht="43.5" customHeight="1">
      <c r="A42" s="70" t="s">
        <v>45</v>
      </c>
      <c r="B42" s="71"/>
      <c r="C42" s="71"/>
      <c r="D42" s="71"/>
      <c r="E42" s="71"/>
      <c r="F42" s="71"/>
      <c r="G42" s="71"/>
      <c r="H42" s="72"/>
      <c r="I42" s="32"/>
      <c r="J42" s="64" t="s">
        <v>76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5"/>
      <c r="BZ42" s="46">
        <v>503</v>
      </c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8"/>
      <c r="CN42" s="46">
        <v>554</v>
      </c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8"/>
    </row>
    <row r="43" spans="1:108" ht="30" customHeight="1">
      <c r="A43" s="70" t="s">
        <v>47</v>
      </c>
      <c r="B43" s="71"/>
      <c r="C43" s="71"/>
      <c r="D43" s="71"/>
      <c r="E43" s="71"/>
      <c r="F43" s="71"/>
      <c r="G43" s="71"/>
      <c r="H43" s="72"/>
      <c r="I43" s="32"/>
      <c r="J43" s="74" t="s">
        <v>49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5"/>
      <c r="BZ43" s="66">
        <f>SUM(BZ35:CM42)-BZ38</f>
        <v>610226</v>
      </c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4"/>
      <c r="CN43" s="66">
        <f>SUM(CN35:DD42)-CN38</f>
        <v>549327</v>
      </c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4"/>
    </row>
    <row r="44" spans="1:108" ht="30" customHeight="1">
      <c r="A44" s="50" t="s">
        <v>72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2"/>
    </row>
    <row r="45" spans="1:108" ht="30" customHeight="1">
      <c r="A45" s="70" t="s">
        <v>48</v>
      </c>
      <c r="B45" s="71"/>
      <c r="C45" s="71"/>
      <c r="D45" s="71"/>
      <c r="E45" s="71"/>
      <c r="F45" s="71"/>
      <c r="G45" s="71"/>
      <c r="H45" s="72"/>
      <c r="I45" s="32"/>
      <c r="J45" s="74" t="s">
        <v>11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5"/>
      <c r="BZ45" s="46">
        <v>123000</v>
      </c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8"/>
      <c r="CN45" s="46">
        <v>123000</v>
      </c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8"/>
    </row>
    <row r="46" spans="1:108" ht="30" customHeight="1">
      <c r="A46" s="70" t="s">
        <v>50</v>
      </c>
      <c r="B46" s="71"/>
      <c r="C46" s="71"/>
      <c r="D46" s="71"/>
      <c r="E46" s="71"/>
      <c r="F46" s="71"/>
      <c r="G46" s="71"/>
      <c r="H46" s="72"/>
      <c r="I46" s="32"/>
      <c r="J46" s="64" t="s">
        <v>73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5"/>
      <c r="BZ46" s="46">
        <v>0</v>
      </c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8"/>
      <c r="CN46" s="46">
        <v>0</v>
      </c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8"/>
    </row>
    <row r="47" spans="1:108" ht="30" customHeight="1">
      <c r="A47" s="70" t="s">
        <v>51</v>
      </c>
      <c r="B47" s="71"/>
      <c r="C47" s="71"/>
      <c r="D47" s="71"/>
      <c r="E47" s="71"/>
      <c r="F47" s="71"/>
      <c r="G47" s="71"/>
      <c r="H47" s="72"/>
      <c r="I47" s="32"/>
      <c r="J47" s="74" t="s">
        <v>12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5"/>
      <c r="BZ47" s="46">
        <v>3000</v>
      </c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8"/>
      <c r="CN47" s="46">
        <v>3000</v>
      </c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8"/>
    </row>
    <row r="48" spans="1:108" ht="30" customHeight="1">
      <c r="A48" s="70" t="s">
        <v>52</v>
      </c>
      <c r="B48" s="71"/>
      <c r="C48" s="71"/>
      <c r="D48" s="71"/>
      <c r="E48" s="71"/>
      <c r="F48" s="71"/>
      <c r="G48" s="71"/>
      <c r="H48" s="72"/>
      <c r="I48" s="32"/>
      <c r="J48" s="74" t="s">
        <v>79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5"/>
      <c r="BZ48" s="46">
        <v>70685</v>
      </c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8"/>
      <c r="CN48" s="46">
        <v>70685</v>
      </c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8"/>
    </row>
    <row r="49" spans="1:108" ht="30" customHeight="1">
      <c r="A49" s="70" t="s">
        <v>53</v>
      </c>
      <c r="B49" s="71"/>
      <c r="C49" s="71"/>
      <c r="D49" s="71"/>
      <c r="E49" s="71"/>
      <c r="F49" s="71"/>
      <c r="G49" s="71"/>
      <c r="H49" s="72"/>
      <c r="I49" s="32"/>
      <c r="J49" s="64" t="s">
        <v>74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5"/>
      <c r="BZ49" s="46">
        <v>0</v>
      </c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8"/>
      <c r="CN49" s="46">
        <v>10</v>
      </c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8"/>
    </row>
    <row r="50" spans="1:108" ht="30" customHeight="1">
      <c r="A50" s="70" t="s">
        <v>54</v>
      </c>
      <c r="B50" s="71"/>
      <c r="C50" s="71"/>
      <c r="D50" s="71"/>
      <c r="E50" s="71"/>
      <c r="F50" s="71"/>
      <c r="G50" s="71"/>
      <c r="H50" s="72"/>
      <c r="I50" s="32"/>
      <c r="J50" s="74" t="s">
        <v>13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5"/>
      <c r="BZ50" s="46">
        <v>0</v>
      </c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8"/>
      <c r="CN50" s="46">
        <v>0</v>
      </c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</row>
    <row r="51" spans="1:108" ht="30" customHeight="1">
      <c r="A51" s="70" t="s">
        <v>55</v>
      </c>
      <c r="B51" s="71"/>
      <c r="C51" s="71"/>
      <c r="D51" s="71"/>
      <c r="E51" s="71"/>
      <c r="F51" s="71"/>
      <c r="G51" s="71"/>
      <c r="H51" s="72"/>
      <c r="I51" s="32"/>
      <c r="J51" s="64" t="s">
        <v>80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5"/>
      <c r="BZ51" s="46">
        <v>7767</v>
      </c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8"/>
      <c r="CN51" s="46">
        <v>0</v>
      </c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8"/>
    </row>
    <row r="52" spans="1:108" ht="30" customHeight="1">
      <c r="A52" s="70" t="s">
        <v>56</v>
      </c>
      <c r="B52" s="71"/>
      <c r="C52" s="71"/>
      <c r="D52" s="71"/>
      <c r="E52" s="71"/>
      <c r="F52" s="71"/>
      <c r="G52" s="71"/>
      <c r="H52" s="72"/>
      <c r="I52" s="32"/>
      <c r="J52" s="74" t="s">
        <v>81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5"/>
      <c r="BZ52" s="46">
        <v>23288</v>
      </c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8"/>
      <c r="CN52" s="46">
        <v>7767</v>
      </c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8"/>
    </row>
    <row r="53" spans="1:108" ht="30" customHeight="1">
      <c r="A53" s="70" t="s">
        <v>57</v>
      </c>
      <c r="B53" s="71"/>
      <c r="C53" s="71"/>
      <c r="D53" s="71"/>
      <c r="E53" s="71"/>
      <c r="F53" s="71"/>
      <c r="G53" s="71"/>
      <c r="H53" s="72"/>
      <c r="I53" s="32"/>
      <c r="J53" s="74" t="s">
        <v>58</v>
      </c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5"/>
      <c r="BZ53" s="66">
        <f>SUM(BZ45:CM52)</f>
        <v>227740</v>
      </c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4"/>
      <c r="CN53" s="66">
        <f>SUM(CN45:DD52)</f>
        <v>204462</v>
      </c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4"/>
    </row>
    <row r="54" spans="1:108" ht="30" customHeight="1">
      <c r="A54" s="50" t="s">
        <v>75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2"/>
    </row>
    <row r="55" spans="1:108" ht="30" customHeight="1">
      <c r="A55" s="70" t="s">
        <v>59</v>
      </c>
      <c r="B55" s="71"/>
      <c r="C55" s="71"/>
      <c r="D55" s="71"/>
      <c r="E55" s="71"/>
      <c r="F55" s="71"/>
      <c r="G55" s="71"/>
      <c r="H55" s="72"/>
      <c r="I55" s="32"/>
      <c r="J55" s="74" t="s">
        <v>61</v>
      </c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5"/>
      <c r="BZ55" s="46">
        <v>40200</v>
      </c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8"/>
      <c r="CN55" s="46">
        <v>34440</v>
      </c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8"/>
    </row>
    <row r="56" spans="1:108" ht="30" customHeight="1">
      <c r="A56" s="70" t="s">
        <v>60</v>
      </c>
      <c r="B56" s="71"/>
      <c r="C56" s="71"/>
      <c r="D56" s="71"/>
      <c r="E56" s="71"/>
      <c r="F56" s="71"/>
      <c r="G56" s="71"/>
      <c r="H56" s="72"/>
      <c r="I56" s="32"/>
      <c r="J56" s="74" t="s">
        <v>77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5"/>
      <c r="BZ56" s="46">
        <v>26040</v>
      </c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8"/>
      <c r="CN56" s="46">
        <v>6050</v>
      </c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8"/>
    </row>
    <row r="57" spans="1:108" ht="30" customHeight="1">
      <c r="A57" s="70" t="s">
        <v>89</v>
      </c>
      <c r="B57" s="71"/>
      <c r="C57" s="71"/>
      <c r="D57" s="71"/>
      <c r="E57" s="71"/>
      <c r="F57" s="71"/>
      <c r="G57" s="71"/>
      <c r="H57" s="72"/>
      <c r="I57" s="32"/>
      <c r="J57" s="74" t="s">
        <v>90</v>
      </c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5"/>
      <c r="BZ57" s="46">
        <v>0</v>
      </c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8"/>
      <c r="CN57" s="46">
        <v>0</v>
      </c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8"/>
    </row>
    <row r="60" spans="1:92" ht="15" customHeight="1">
      <c r="A60" s="5" t="s">
        <v>10</v>
      </c>
      <c r="P60" s="6"/>
      <c r="Q60" s="6"/>
      <c r="R60" s="6"/>
      <c r="S60" s="6"/>
      <c r="T60" s="6"/>
      <c r="U60" s="6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8"/>
      <c r="BE60" s="49" t="s">
        <v>310</v>
      </c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</row>
    <row r="61" spans="1:92" ht="32.25" customHeight="1">
      <c r="A61" s="5" t="s">
        <v>8</v>
      </c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8"/>
      <c r="BE61" s="49" t="s">
        <v>311</v>
      </c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</row>
    <row r="62" ht="27" customHeight="1">
      <c r="A62" s="5" t="s">
        <v>9</v>
      </c>
    </row>
    <row r="63" spans="1:23" ht="22.5" customHeight="1">
      <c r="A63" s="96">
        <v>41009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</sheetData>
  <mergeCells count="171">
    <mergeCell ref="A63:W63"/>
    <mergeCell ref="A55:H55"/>
    <mergeCell ref="J55:BY55"/>
    <mergeCell ref="BZ55:CM55"/>
    <mergeCell ref="V60:BC60"/>
    <mergeCell ref="A56:H56"/>
    <mergeCell ref="J56:BY56"/>
    <mergeCell ref="A57:H57"/>
    <mergeCell ref="J57:BY57"/>
    <mergeCell ref="BZ57:CM57"/>
    <mergeCell ref="A53:H53"/>
    <mergeCell ref="J53:BY53"/>
    <mergeCell ref="BZ53:CM53"/>
    <mergeCell ref="CN53:DD53"/>
    <mergeCell ref="A52:H52"/>
    <mergeCell ref="J52:BY52"/>
    <mergeCell ref="BZ52:CM52"/>
    <mergeCell ref="CN52:DD52"/>
    <mergeCell ref="CN51:DD51"/>
    <mergeCell ref="A50:H50"/>
    <mergeCell ref="J50:BY50"/>
    <mergeCell ref="BZ50:CM50"/>
    <mergeCell ref="CN50:DD50"/>
    <mergeCell ref="A51:H51"/>
    <mergeCell ref="J51:BY51"/>
    <mergeCell ref="BZ51:CM51"/>
    <mergeCell ref="A49:H49"/>
    <mergeCell ref="J49:BY49"/>
    <mergeCell ref="BZ49:CM49"/>
    <mergeCell ref="CN49:DD49"/>
    <mergeCell ref="A47:H47"/>
    <mergeCell ref="J47:BY47"/>
    <mergeCell ref="BZ47:CM47"/>
    <mergeCell ref="CN47:DD47"/>
    <mergeCell ref="A46:H46"/>
    <mergeCell ref="BZ46:CM46"/>
    <mergeCell ref="CN46:DD46"/>
    <mergeCell ref="A44:DD44"/>
    <mergeCell ref="A45:H45"/>
    <mergeCell ref="J45:BY45"/>
    <mergeCell ref="BZ45:CM45"/>
    <mergeCell ref="CN45:DD45"/>
    <mergeCell ref="J46:BY46"/>
    <mergeCell ref="A43:H43"/>
    <mergeCell ref="J43:BY43"/>
    <mergeCell ref="BZ43:CM43"/>
    <mergeCell ref="CN43:DD43"/>
    <mergeCell ref="A42:H42"/>
    <mergeCell ref="J42:BY42"/>
    <mergeCell ref="BZ42:CM42"/>
    <mergeCell ref="CN42:DD42"/>
    <mergeCell ref="A41:H41"/>
    <mergeCell ref="J41:BY41"/>
    <mergeCell ref="BZ41:CM41"/>
    <mergeCell ref="CN41:DD41"/>
    <mergeCell ref="J36:BY36"/>
    <mergeCell ref="BZ36:CM36"/>
    <mergeCell ref="CN36:DD36"/>
    <mergeCell ref="A37:H37"/>
    <mergeCell ref="J37:BY37"/>
    <mergeCell ref="BZ37:CM37"/>
    <mergeCell ref="CN37:DD37"/>
    <mergeCell ref="A36:H36"/>
    <mergeCell ref="A35:H35"/>
    <mergeCell ref="J35:BY35"/>
    <mergeCell ref="BZ35:CM35"/>
    <mergeCell ref="CN35:DD35"/>
    <mergeCell ref="A32:H32"/>
    <mergeCell ref="J32:BY32"/>
    <mergeCell ref="BZ32:CM32"/>
    <mergeCell ref="A34:DD34"/>
    <mergeCell ref="A33:H33"/>
    <mergeCell ref="I33:BY33"/>
    <mergeCell ref="BZ33:CM33"/>
    <mergeCell ref="CN33:DD33"/>
    <mergeCell ref="A31:H31"/>
    <mergeCell ref="J31:BY31"/>
    <mergeCell ref="BZ31:CM31"/>
    <mergeCell ref="CN31:DD31"/>
    <mergeCell ref="A30:H30"/>
    <mergeCell ref="BZ30:CM30"/>
    <mergeCell ref="CN30:DD30"/>
    <mergeCell ref="A29:H29"/>
    <mergeCell ref="BZ29:CM29"/>
    <mergeCell ref="CN29:DD29"/>
    <mergeCell ref="J29:BY29"/>
    <mergeCell ref="J30:BY30"/>
    <mergeCell ref="A28:H28"/>
    <mergeCell ref="J28:BY28"/>
    <mergeCell ref="BZ28:CM28"/>
    <mergeCell ref="CN28:DD28"/>
    <mergeCell ref="A27:H27"/>
    <mergeCell ref="J27:BY27"/>
    <mergeCell ref="BZ27:CM27"/>
    <mergeCell ref="CN27:DD27"/>
    <mergeCell ref="A26:H26"/>
    <mergeCell ref="J26:BY26"/>
    <mergeCell ref="BZ26:CM26"/>
    <mergeCell ref="CN26:DD26"/>
    <mergeCell ref="A25:H25"/>
    <mergeCell ref="J25:BY25"/>
    <mergeCell ref="BZ25:CM25"/>
    <mergeCell ref="CN25:DD25"/>
    <mergeCell ref="A24:H24"/>
    <mergeCell ref="J24:BY24"/>
    <mergeCell ref="BZ24:CM24"/>
    <mergeCell ref="CN24:DD24"/>
    <mergeCell ref="A23:H23"/>
    <mergeCell ref="J23:BY23"/>
    <mergeCell ref="BZ23:CM23"/>
    <mergeCell ref="CN23:DD23"/>
    <mergeCell ref="A18:H18"/>
    <mergeCell ref="I18:BY18"/>
    <mergeCell ref="BZ18:CM18"/>
    <mergeCell ref="CN18:DD18"/>
    <mergeCell ref="W3:AL4"/>
    <mergeCell ref="AM3:DD3"/>
    <mergeCell ref="AM4:AW4"/>
    <mergeCell ref="AW9:BK9"/>
    <mergeCell ref="BM9:BS9"/>
    <mergeCell ref="BV5:CS5"/>
    <mergeCell ref="A7:DD7"/>
    <mergeCell ref="A8:DD8"/>
    <mergeCell ref="W5:AL5"/>
    <mergeCell ref="AM5:AW5"/>
    <mergeCell ref="A38:H38"/>
    <mergeCell ref="J38:BY38"/>
    <mergeCell ref="BZ38:CM38"/>
    <mergeCell ref="A20:DD20"/>
    <mergeCell ref="A21:H21"/>
    <mergeCell ref="J21:BY21"/>
    <mergeCell ref="BZ21:CM21"/>
    <mergeCell ref="CN21:DD21"/>
    <mergeCell ref="CN38:DD38"/>
    <mergeCell ref="A22:H22"/>
    <mergeCell ref="A39:H39"/>
    <mergeCell ref="J39:BY39"/>
    <mergeCell ref="BZ39:CM39"/>
    <mergeCell ref="V61:BC61"/>
    <mergeCell ref="A48:H48"/>
    <mergeCell ref="J48:BY48"/>
    <mergeCell ref="BZ48:CM48"/>
    <mergeCell ref="A40:H40"/>
    <mergeCell ref="J40:BY40"/>
    <mergeCell ref="BZ40:CM40"/>
    <mergeCell ref="CN57:DD57"/>
    <mergeCell ref="AX4:BU4"/>
    <mergeCell ref="BV4:CS4"/>
    <mergeCell ref="CT4:DD4"/>
    <mergeCell ref="AA12:CR12"/>
    <mergeCell ref="J22:BY22"/>
    <mergeCell ref="BZ22:CM22"/>
    <mergeCell ref="CN22:DD22"/>
    <mergeCell ref="CN32:DD32"/>
    <mergeCell ref="AP9:AS9"/>
    <mergeCell ref="CT5:DD5"/>
    <mergeCell ref="AX5:BU5"/>
    <mergeCell ref="I19:BY19"/>
    <mergeCell ref="BZ19:CM19"/>
    <mergeCell ref="CN19:DD19"/>
    <mergeCell ref="S13:CR13"/>
    <mergeCell ref="A19:H19"/>
    <mergeCell ref="CN39:DD39"/>
    <mergeCell ref="BE60:CN60"/>
    <mergeCell ref="BE61:CN61"/>
    <mergeCell ref="CN48:DD48"/>
    <mergeCell ref="CN40:DD40"/>
    <mergeCell ref="CN55:DD55"/>
    <mergeCell ref="BZ56:CM56"/>
    <mergeCell ref="CN56:DD56"/>
    <mergeCell ref="A54:DD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2" r:id="rId1"/>
  <rowBreaks count="1" manualBreakCount="1">
    <brk id="32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E59"/>
  <sheetViews>
    <sheetView view="pageBreakPreview" zoomScaleSheetLayoutView="100" workbookViewId="0" topLeftCell="A19">
      <selection activeCell="J36" sqref="J36:BS36"/>
    </sheetView>
  </sheetViews>
  <sheetFormatPr defaultColWidth="9.00390625" defaultRowHeight="12.75"/>
  <cols>
    <col min="1" max="16384" width="0.875" style="5" customWidth="1"/>
  </cols>
  <sheetData>
    <row r="1" s="1" customFormat="1" ht="12">
      <c r="DD1" s="9" t="s">
        <v>0</v>
      </c>
    </row>
    <row r="2" s="1" customFormat="1" ht="3" customHeight="1"/>
    <row r="3" spans="23:108" s="2" customFormat="1" ht="11.25">
      <c r="W3" s="40" t="s">
        <v>82</v>
      </c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76"/>
      <c r="AM3" s="80" t="s">
        <v>5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2"/>
    </row>
    <row r="4" spans="23:108" s="2" customFormat="1" ht="22.5" customHeight="1">
      <c r="W4" s="77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9"/>
      <c r="AM4" s="83" t="s">
        <v>4</v>
      </c>
      <c r="AN4" s="83"/>
      <c r="AO4" s="83"/>
      <c r="AP4" s="83"/>
      <c r="AQ4" s="83"/>
      <c r="AR4" s="83"/>
      <c r="AS4" s="83"/>
      <c r="AT4" s="83"/>
      <c r="AU4" s="83"/>
      <c r="AV4" s="83"/>
      <c r="AW4" s="84"/>
      <c r="AX4" s="57" t="s">
        <v>3</v>
      </c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9"/>
      <c r="BV4" s="57" t="s">
        <v>2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9"/>
      <c r="CT4" s="60" t="s">
        <v>1</v>
      </c>
      <c r="CU4" s="61"/>
      <c r="CV4" s="61"/>
      <c r="CW4" s="61"/>
      <c r="CX4" s="61"/>
      <c r="CY4" s="61"/>
      <c r="CZ4" s="61"/>
      <c r="DA4" s="61"/>
      <c r="DB4" s="61"/>
      <c r="DC4" s="61"/>
      <c r="DD4" s="62"/>
    </row>
    <row r="5" spans="23:108" s="27" customFormat="1" ht="11.25">
      <c r="W5" s="87" t="s">
        <v>299</v>
      </c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9"/>
      <c r="AM5" s="53" t="s">
        <v>300</v>
      </c>
      <c r="AN5" s="54"/>
      <c r="AO5" s="54"/>
      <c r="AP5" s="54"/>
      <c r="AQ5" s="54"/>
      <c r="AR5" s="54"/>
      <c r="AS5" s="54"/>
      <c r="AT5" s="54"/>
      <c r="AU5" s="54"/>
      <c r="AV5" s="54"/>
      <c r="AW5" s="55"/>
      <c r="AX5" s="53" t="s">
        <v>301</v>
      </c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5"/>
      <c r="BV5" s="53" t="s">
        <v>302</v>
      </c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5"/>
      <c r="CT5" s="53" t="s">
        <v>303</v>
      </c>
      <c r="CU5" s="54"/>
      <c r="CV5" s="54"/>
      <c r="CW5" s="54"/>
      <c r="CX5" s="54"/>
      <c r="CY5" s="54"/>
      <c r="CZ5" s="54"/>
      <c r="DA5" s="54"/>
      <c r="DB5" s="54"/>
      <c r="DC5" s="54"/>
      <c r="DD5" s="55"/>
    </row>
    <row r="7" spans="1:108" s="3" customFormat="1" ht="15.75" customHeight="1">
      <c r="A7" s="86" t="s">
        <v>91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</row>
    <row r="8" spans="1:108" s="3" customFormat="1" ht="14.25" customHeight="1">
      <c r="A8" s="86" t="s">
        <v>15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41:75" s="3" customFormat="1" ht="14.25" customHeight="1">
      <c r="AO9" s="97" t="s">
        <v>315</v>
      </c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W9" s="5"/>
    </row>
    <row r="10" ht="18" customHeight="1"/>
    <row r="11" spans="1:100" ht="15">
      <c r="A11" s="5" t="s">
        <v>17</v>
      </c>
      <c r="AA11" s="26" t="s">
        <v>307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</row>
    <row r="12" spans="27:96" ht="15">
      <c r="AA12" s="63" t="s">
        <v>83</v>
      </c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</row>
    <row r="13" spans="1:96" ht="15">
      <c r="A13" s="5" t="s">
        <v>7</v>
      </c>
      <c r="S13" s="56" t="s">
        <v>308</v>
      </c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</row>
    <row r="14" spans="19:96" ht="15"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19:109" ht="15">
      <c r="S15" s="6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31" t="s">
        <v>92</v>
      </c>
      <c r="DE15" s="23"/>
    </row>
    <row r="16" spans="77:109" ht="15"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31" t="s">
        <v>85</v>
      </c>
      <c r="DE16" s="23"/>
    </row>
    <row r="17" spans="77:109" ht="15"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31" t="s">
        <v>78</v>
      </c>
      <c r="DE17" s="23"/>
    </row>
    <row r="18" spans="1:108" ht="37.5" customHeight="1">
      <c r="A18" s="90" t="s">
        <v>88</v>
      </c>
      <c r="B18" s="91"/>
      <c r="C18" s="91"/>
      <c r="D18" s="91"/>
      <c r="E18" s="91"/>
      <c r="F18" s="91"/>
      <c r="G18" s="91"/>
      <c r="H18" s="92"/>
      <c r="I18" s="90" t="s">
        <v>18</v>
      </c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2"/>
      <c r="BU18" s="90" t="s">
        <v>93</v>
      </c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2"/>
      <c r="CL18" s="90" t="s">
        <v>314</v>
      </c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2"/>
    </row>
    <row r="19" spans="1:108" s="2" customFormat="1" ht="11.25">
      <c r="A19" s="98">
        <v>1</v>
      </c>
      <c r="B19" s="98"/>
      <c r="C19" s="98"/>
      <c r="D19" s="98"/>
      <c r="E19" s="98"/>
      <c r="F19" s="98"/>
      <c r="G19" s="98"/>
      <c r="H19" s="98"/>
      <c r="I19" s="45">
        <v>2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>
        <v>3</v>
      </c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>
        <v>4</v>
      </c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</row>
    <row r="20" spans="1:108" ht="30" customHeight="1">
      <c r="A20" s="70" t="s">
        <v>94</v>
      </c>
      <c r="B20" s="71"/>
      <c r="C20" s="71"/>
      <c r="D20" s="71"/>
      <c r="E20" s="71"/>
      <c r="F20" s="71"/>
      <c r="G20" s="71"/>
      <c r="H20" s="72"/>
      <c r="I20" s="32"/>
      <c r="J20" s="64" t="s">
        <v>95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30"/>
      <c r="BU20" s="99">
        <f>SUM(BU21:CK24)</f>
        <v>54934</v>
      </c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1"/>
      <c r="CL20" s="99">
        <f>SUM(CL21:DD24)</f>
        <v>42733</v>
      </c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1"/>
    </row>
    <row r="21" spans="1:108" ht="30" customHeight="1">
      <c r="A21" s="70" t="s">
        <v>96</v>
      </c>
      <c r="B21" s="71"/>
      <c r="C21" s="71"/>
      <c r="D21" s="71"/>
      <c r="E21" s="71"/>
      <c r="F21" s="71"/>
      <c r="G21" s="71"/>
      <c r="H21" s="72"/>
      <c r="I21" s="32"/>
      <c r="J21" s="74" t="s">
        <v>97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30"/>
      <c r="BU21" s="46">
        <v>14170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8"/>
      <c r="CL21" s="46">
        <v>16694</v>
      </c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8"/>
    </row>
    <row r="22" spans="1:108" ht="30" customHeight="1">
      <c r="A22" s="70" t="s">
        <v>98</v>
      </c>
      <c r="B22" s="71"/>
      <c r="C22" s="71"/>
      <c r="D22" s="71"/>
      <c r="E22" s="71"/>
      <c r="F22" s="71"/>
      <c r="G22" s="71"/>
      <c r="H22" s="72"/>
      <c r="I22" s="32"/>
      <c r="J22" s="64" t="s">
        <v>99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33"/>
      <c r="BU22" s="46">
        <v>40718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8"/>
      <c r="CL22" s="46">
        <v>25456</v>
      </c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</row>
    <row r="23" spans="1:108" ht="30" customHeight="1">
      <c r="A23" s="70" t="s">
        <v>100</v>
      </c>
      <c r="B23" s="71"/>
      <c r="C23" s="71"/>
      <c r="D23" s="71"/>
      <c r="E23" s="71"/>
      <c r="F23" s="71"/>
      <c r="G23" s="71"/>
      <c r="H23" s="72"/>
      <c r="I23" s="32"/>
      <c r="J23" s="74" t="s">
        <v>101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30"/>
      <c r="BU23" s="46">
        <v>0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8"/>
      <c r="CL23" s="46">
        <v>0</v>
      </c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8"/>
    </row>
    <row r="24" spans="1:108" ht="30" customHeight="1">
      <c r="A24" s="70" t="s">
        <v>102</v>
      </c>
      <c r="B24" s="71"/>
      <c r="C24" s="71"/>
      <c r="D24" s="71"/>
      <c r="E24" s="71"/>
      <c r="F24" s="71"/>
      <c r="G24" s="71"/>
      <c r="H24" s="72"/>
      <c r="I24" s="32"/>
      <c r="J24" s="74" t="s">
        <v>103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30"/>
      <c r="BU24" s="46">
        <v>46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8"/>
      <c r="CL24" s="46">
        <v>583</v>
      </c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</row>
    <row r="25" spans="1:108" ht="30" customHeight="1">
      <c r="A25" s="70" t="s">
        <v>104</v>
      </c>
      <c r="B25" s="71"/>
      <c r="C25" s="71"/>
      <c r="D25" s="71"/>
      <c r="E25" s="71"/>
      <c r="F25" s="71"/>
      <c r="G25" s="71"/>
      <c r="H25" s="72"/>
      <c r="I25" s="32"/>
      <c r="J25" s="64" t="s">
        <v>105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30"/>
      <c r="BU25" s="99">
        <f>SUM(BU26:CK28)</f>
        <v>5606</v>
      </c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1"/>
      <c r="CL25" s="99">
        <f>SUM(CL26:DD28)</f>
        <v>7854</v>
      </c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1"/>
    </row>
    <row r="26" spans="1:108" ht="30" customHeight="1">
      <c r="A26" s="70" t="s">
        <v>21</v>
      </c>
      <c r="B26" s="71"/>
      <c r="C26" s="71"/>
      <c r="D26" s="71"/>
      <c r="E26" s="71"/>
      <c r="F26" s="71"/>
      <c r="G26" s="71"/>
      <c r="H26" s="72"/>
      <c r="I26" s="32"/>
      <c r="J26" s="74" t="s">
        <v>106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30"/>
      <c r="BU26" s="46">
        <v>46</v>
      </c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8"/>
      <c r="CL26" s="46">
        <v>6</v>
      </c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8"/>
    </row>
    <row r="27" spans="1:108" ht="30" customHeight="1">
      <c r="A27" s="70" t="s">
        <v>107</v>
      </c>
      <c r="B27" s="71"/>
      <c r="C27" s="71"/>
      <c r="D27" s="71"/>
      <c r="E27" s="71"/>
      <c r="F27" s="71"/>
      <c r="G27" s="71"/>
      <c r="H27" s="72"/>
      <c r="I27" s="32"/>
      <c r="J27" s="64" t="s">
        <v>108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33"/>
      <c r="BU27" s="46">
        <v>5560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8"/>
      <c r="CL27" s="46">
        <v>7848</v>
      </c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8"/>
    </row>
    <row r="28" spans="1:108" ht="30" customHeight="1">
      <c r="A28" s="70" t="s">
        <v>109</v>
      </c>
      <c r="B28" s="71"/>
      <c r="C28" s="71"/>
      <c r="D28" s="71"/>
      <c r="E28" s="71"/>
      <c r="F28" s="71"/>
      <c r="G28" s="71"/>
      <c r="H28" s="72"/>
      <c r="I28" s="32"/>
      <c r="J28" s="74" t="s">
        <v>110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30"/>
      <c r="BU28" s="46">
        <v>0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8"/>
      <c r="CL28" s="46">
        <v>0</v>
      </c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8"/>
    </row>
    <row r="29" spans="1:108" ht="30" customHeight="1">
      <c r="A29" s="70" t="s">
        <v>23</v>
      </c>
      <c r="B29" s="71"/>
      <c r="C29" s="71"/>
      <c r="D29" s="71"/>
      <c r="E29" s="71"/>
      <c r="F29" s="71"/>
      <c r="G29" s="71"/>
      <c r="H29" s="72"/>
      <c r="I29" s="32"/>
      <c r="J29" s="64" t="s">
        <v>111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30"/>
      <c r="BU29" s="99">
        <f>BU20-BU25</f>
        <v>49328</v>
      </c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1"/>
      <c r="CL29" s="99">
        <f>CL20-CL25</f>
        <v>34879</v>
      </c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1"/>
    </row>
    <row r="30" spans="1:108" ht="60.75" customHeight="1">
      <c r="A30" s="70" t="s">
        <v>25</v>
      </c>
      <c r="B30" s="71"/>
      <c r="C30" s="71"/>
      <c r="D30" s="71"/>
      <c r="E30" s="71"/>
      <c r="F30" s="71"/>
      <c r="G30" s="71"/>
      <c r="H30" s="72"/>
      <c r="I30" s="32"/>
      <c r="J30" s="64" t="s">
        <v>112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33"/>
      <c r="BU30" s="46">
        <v>-3996</v>
      </c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8"/>
      <c r="CL30" s="46">
        <v>-2789</v>
      </c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8"/>
    </row>
    <row r="31" spans="1:108" ht="30" customHeight="1">
      <c r="A31" s="70" t="s">
        <v>113</v>
      </c>
      <c r="B31" s="71"/>
      <c r="C31" s="71"/>
      <c r="D31" s="71"/>
      <c r="E31" s="71"/>
      <c r="F31" s="71"/>
      <c r="G31" s="71"/>
      <c r="H31" s="72"/>
      <c r="I31" s="32"/>
      <c r="J31" s="64" t="s">
        <v>114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33"/>
      <c r="BU31" s="46">
        <v>0</v>
      </c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8"/>
      <c r="CL31" s="46">
        <v>5</v>
      </c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8"/>
    </row>
    <row r="32" spans="1:108" ht="30" customHeight="1">
      <c r="A32" s="70" t="s">
        <v>26</v>
      </c>
      <c r="B32" s="71"/>
      <c r="C32" s="71"/>
      <c r="D32" s="71"/>
      <c r="E32" s="71"/>
      <c r="F32" s="71"/>
      <c r="G32" s="71"/>
      <c r="H32" s="72"/>
      <c r="I32" s="32"/>
      <c r="J32" s="64" t="s">
        <v>115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33"/>
      <c r="BU32" s="99">
        <v>45332</v>
      </c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1"/>
      <c r="CL32" s="99">
        <v>32090</v>
      </c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1"/>
    </row>
    <row r="33" spans="1:108" ht="46.5" customHeight="1">
      <c r="A33" s="70" t="s">
        <v>28</v>
      </c>
      <c r="B33" s="71"/>
      <c r="C33" s="71"/>
      <c r="D33" s="71"/>
      <c r="E33" s="71"/>
      <c r="F33" s="71"/>
      <c r="G33" s="71"/>
      <c r="H33" s="72"/>
      <c r="I33" s="32"/>
      <c r="J33" s="64" t="s">
        <v>317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33"/>
      <c r="BU33" s="46">
        <v>0</v>
      </c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8"/>
      <c r="CL33" s="46">
        <v>0</v>
      </c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8"/>
    </row>
    <row r="34" spans="1:108" ht="30" customHeight="1">
      <c r="A34" s="70" t="s">
        <v>29</v>
      </c>
      <c r="B34" s="71"/>
      <c r="C34" s="71"/>
      <c r="D34" s="71"/>
      <c r="E34" s="71"/>
      <c r="F34" s="71"/>
      <c r="G34" s="71"/>
      <c r="H34" s="72"/>
      <c r="I34" s="32"/>
      <c r="J34" s="64" t="s">
        <v>116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33"/>
      <c r="BU34" s="46">
        <v>1</v>
      </c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8"/>
      <c r="CL34" s="46">
        <v>-5</v>
      </c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8"/>
    </row>
    <row r="35" spans="1:108" ht="30" customHeight="1">
      <c r="A35" s="70" t="s">
        <v>30</v>
      </c>
      <c r="B35" s="71"/>
      <c r="C35" s="71"/>
      <c r="D35" s="71"/>
      <c r="E35" s="71"/>
      <c r="F35" s="71"/>
      <c r="G35" s="71"/>
      <c r="H35" s="72"/>
      <c r="I35" s="32"/>
      <c r="J35" s="64" t="s">
        <v>117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33"/>
      <c r="BU35" s="46">
        <v>0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8"/>
      <c r="CL35" s="46">
        <v>-1</v>
      </c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8"/>
    </row>
    <row r="36" spans="1:108" ht="30" customHeight="1">
      <c r="A36" s="70" t="s">
        <v>32</v>
      </c>
      <c r="B36" s="71"/>
      <c r="C36" s="71"/>
      <c r="D36" s="71"/>
      <c r="E36" s="71"/>
      <c r="F36" s="71"/>
      <c r="G36" s="71"/>
      <c r="H36" s="72"/>
      <c r="I36" s="32"/>
      <c r="J36" s="74" t="s">
        <v>118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30"/>
      <c r="BU36" s="46">
        <v>50927</v>
      </c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8"/>
      <c r="CL36" s="46">
        <v>40116</v>
      </c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8"/>
    </row>
    <row r="37" spans="1:108" ht="30" customHeight="1">
      <c r="A37" s="70" t="s">
        <v>33</v>
      </c>
      <c r="B37" s="71"/>
      <c r="C37" s="71"/>
      <c r="D37" s="71"/>
      <c r="E37" s="71"/>
      <c r="F37" s="71"/>
      <c r="G37" s="71"/>
      <c r="H37" s="72"/>
      <c r="I37" s="32"/>
      <c r="J37" s="74" t="s">
        <v>119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30"/>
      <c r="BU37" s="46">
        <v>-1993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8"/>
      <c r="CL37" s="46">
        <v>-419</v>
      </c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8"/>
    </row>
    <row r="38" spans="1:108" ht="30" customHeight="1">
      <c r="A38" s="70" t="s">
        <v>35</v>
      </c>
      <c r="B38" s="71"/>
      <c r="C38" s="71"/>
      <c r="D38" s="71"/>
      <c r="E38" s="71"/>
      <c r="F38" s="71"/>
      <c r="G38" s="71"/>
      <c r="H38" s="72"/>
      <c r="I38" s="32"/>
      <c r="J38" s="74" t="s">
        <v>120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30"/>
      <c r="BU38" s="46">
        <v>0</v>
      </c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8"/>
      <c r="CL38" s="46">
        <v>0</v>
      </c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8"/>
    </row>
    <row r="39" spans="1:108" ht="30" customHeight="1">
      <c r="A39" s="70" t="s">
        <v>37</v>
      </c>
      <c r="B39" s="71"/>
      <c r="C39" s="71"/>
      <c r="D39" s="71"/>
      <c r="E39" s="71"/>
      <c r="F39" s="71"/>
      <c r="G39" s="71"/>
      <c r="H39" s="72"/>
      <c r="I39" s="32"/>
      <c r="J39" s="74" t="s">
        <v>121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30"/>
      <c r="BU39" s="46">
        <v>49154</v>
      </c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8"/>
      <c r="CL39" s="46">
        <v>32713</v>
      </c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8"/>
    </row>
    <row r="40" spans="1:108" ht="30" customHeight="1">
      <c r="A40" s="70" t="s">
        <v>38</v>
      </c>
      <c r="B40" s="71"/>
      <c r="C40" s="71"/>
      <c r="D40" s="71"/>
      <c r="E40" s="71"/>
      <c r="F40" s="71"/>
      <c r="G40" s="71"/>
      <c r="H40" s="72"/>
      <c r="I40" s="32"/>
      <c r="J40" s="74" t="s">
        <v>122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30"/>
      <c r="BU40" s="46">
        <v>2777</v>
      </c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8"/>
      <c r="CL40" s="46">
        <v>2548</v>
      </c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8"/>
    </row>
    <row r="41" spans="1:108" ht="30" customHeight="1">
      <c r="A41" s="70" t="s">
        <v>40</v>
      </c>
      <c r="B41" s="71"/>
      <c r="C41" s="71"/>
      <c r="D41" s="71"/>
      <c r="E41" s="71"/>
      <c r="F41" s="71"/>
      <c r="G41" s="71"/>
      <c r="H41" s="72"/>
      <c r="I41" s="32"/>
      <c r="J41" s="64" t="s">
        <v>123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33"/>
      <c r="BU41" s="46">
        <v>0</v>
      </c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8"/>
      <c r="CL41" s="46">
        <v>0</v>
      </c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8"/>
    </row>
    <row r="42" spans="1:108" ht="30" customHeight="1">
      <c r="A42" s="70" t="s">
        <v>42</v>
      </c>
      <c r="B42" s="71"/>
      <c r="C42" s="71"/>
      <c r="D42" s="71"/>
      <c r="E42" s="71"/>
      <c r="F42" s="71"/>
      <c r="G42" s="71"/>
      <c r="H42" s="72"/>
      <c r="I42" s="32"/>
      <c r="J42" s="64" t="s">
        <v>124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33"/>
      <c r="BU42" s="46">
        <v>0</v>
      </c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8"/>
      <c r="CL42" s="46">
        <v>0</v>
      </c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8"/>
    </row>
    <row r="43" spans="1:108" ht="30" customHeight="1">
      <c r="A43" s="70" t="s">
        <v>44</v>
      </c>
      <c r="B43" s="71"/>
      <c r="C43" s="71"/>
      <c r="D43" s="71"/>
      <c r="E43" s="71"/>
      <c r="F43" s="71"/>
      <c r="G43" s="71"/>
      <c r="H43" s="72"/>
      <c r="I43" s="32"/>
      <c r="J43" s="64" t="s">
        <v>125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33"/>
      <c r="BU43" s="46">
        <v>57</v>
      </c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8"/>
      <c r="CL43" s="46">
        <v>-1378</v>
      </c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8"/>
    </row>
    <row r="44" spans="1:108" ht="30" customHeight="1">
      <c r="A44" s="70" t="s">
        <v>45</v>
      </c>
      <c r="B44" s="71"/>
      <c r="C44" s="71"/>
      <c r="D44" s="71"/>
      <c r="E44" s="71"/>
      <c r="F44" s="71"/>
      <c r="G44" s="71"/>
      <c r="H44" s="72"/>
      <c r="I44" s="32"/>
      <c r="J44" s="74" t="s">
        <v>126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30"/>
      <c r="BU44" s="46">
        <v>961</v>
      </c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8"/>
      <c r="CL44" s="46">
        <v>991</v>
      </c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8"/>
    </row>
    <row r="45" spans="1:108" ht="30" customHeight="1">
      <c r="A45" s="70" t="s">
        <v>47</v>
      </c>
      <c r="B45" s="71"/>
      <c r="C45" s="71"/>
      <c r="D45" s="71"/>
      <c r="E45" s="71"/>
      <c r="F45" s="71"/>
      <c r="G45" s="71"/>
      <c r="H45" s="72"/>
      <c r="I45" s="32"/>
      <c r="J45" s="74" t="s">
        <v>127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30"/>
      <c r="BU45" s="99">
        <f>BU32+BU33+BU34+BU35+BU36+BU37+BU38+BU39-BU40+BU41+BU42+BU43+BU44</f>
        <v>141662</v>
      </c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1"/>
      <c r="CL45" s="99">
        <f>CL32+CL33+CL34+CL35+CL36+CL37+CL38+CL39-CL40+CL41+CL42+CL43+CL44</f>
        <v>101559</v>
      </c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1"/>
    </row>
    <row r="46" spans="1:108" ht="30" customHeight="1">
      <c r="A46" s="70" t="s">
        <v>48</v>
      </c>
      <c r="B46" s="71"/>
      <c r="C46" s="71"/>
      <c r="D46" s="71"/>
      <c r="E46" s="71"/>
      <c r="F46" s="71"/>
      <c r="G46" s="71"/>
      <c r="H46" s="72"/>
      <c r="I46" s="32"/>
      <c r="J46" s="74" t="s">
        <v>128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30"/>
      <c r="BU46" s="46">
        <v>105457</v>
      </c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8"/>
      <c r="CL46" s="46">
        <v>86236</v>
      </c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8"/>
    </row>
    <row r="47" spans="1:108" ht="30" customHeight="1">
      <c r="A47" s="70" t="s">
        <v>50</v>
      </c>
      <c r="B47" s="71"/>
      <c r="C47" s="71"/>
      <c r="D47" s="71"/>
      <c r="E47" s="71"/>
      <c r="F47" s="71"/>
      <c r="G47" s="71"/>
      <c r="H47" s="72"/>
      <c r="I47" s="32"/>
      <c r="J47" s="74" t="s">
        <v>129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30"/>
      <c r="BU47" s="99">
        <f>BU45-BU46</f>
        <v>36205</v>
      </c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1"/>
      <c r="CL47" s="99">
        <f>CL45-CL46</f>
        <v>15323</v>
      </c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1"/>
    </row>
    <row r="48" spans="1:108" ht="30" customHeight="1">
      <c r="A48" s="70" t="s">
        <v>51</v>
      </c>
      <c r="B48" s="71"/>
      <c r="C48" s="71"/>
      <c r="D48" s="71"/>
      <c r="E48" s="71"/>
      <c r="F48" s="71"/>
      <c r="G48" s="71"/>
      <c r="H48" s="72"/>
      <c r="I48" s="32"/>
      <c r="J48" s="74" t="s">
        <v>130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30"/>
      <c r="BU48" s="46">
        <v>12917</v>
      </c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8"/>
      <c r="CL48" s="46">
        <v>7556</v>
      </c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8"/>
    </row>
    <row r="49" spans="1:108" ht="30" customHeight="1">
      <c r="A49" s="70" t="s">
        <v>52</v>
      </c>
      <c r="B49" s="71"/>
      <c r="C49" s="71"/>
      <c r="D49" s="71"/>
      <c r="E49" s="71"/>
      <c r="F49" s="71"/>
      <c r="G49" s="71"/>
      <c r="H49" s="72"/>
      <c r="I49" s="32"/>
      <c r="J49" s="74" t="s">
        <v>131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30"/>
      <c r="BU49" s="99">
        <f>BU47-BU48</f>
        <v>23288</v>
      </c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1"/>
      <c r="CL49" s="99">
        <f>CL47-CL48</f>
        <v>7767</v>
      </c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1"/>
    </row>
    <row r="50" spans="1:108" ht="30" customHeight="1">
      <c r="A50" s="70" t="s">
        <v>53</v>
      </c>
      <c r="B50" s="71"/>
      <c r="C50" s="71"/>
      <c r="D50" s="71"/>
      <c r="E50" s="71"/>
      <c r="F50" s="71"/>
      <c r="G50" s="71"/>
      <c r="H50" s="72"/>
      <c r="I50" s="32"/>
      <c r="J50" s="64" t="s">
        <v>132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30"/>
      <c r="BU50" s="46">
        <f>SUM(BU51:CK52)</f>
        <v>0</v>
      </c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8"/>
      <c r="CL50" s="46">
        <f>SUM(CL51:DD52)</f>
        <v>0</v>
      </c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</row>
    <row r="51" spans="1:108" ht="30" customHeight="1">
      <c r="A51" s="70" t="s">
        <v>133</v>
      </c>
      <c r="B51" s="71"/>
      <c r="C51" s="71"/>
      <c r="D51" s="71"/>
      <c r="E51" s="71"/>
      <c r="F51" s="71"/>
      <c r="G51" s="71"/>
      <c r="H51" s="72"/>
      <c r="I51" s="32"/>
      <c r="J51" s="64" t="s">
        <v>134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30"/>
      <c r="BU51" s="46">
        <v>0</v>
      </c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8"/>
      <c r="CL51" s="46">
        <v>0</v>
      </c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8"/>
    </row>
    <row r="52" spans="1:108" ht="30" customHeight="1">
      <c r="A52" s="70" t="s">
        <v>135</v>
      </c>
      <c r="B52" s="71"/>
      <c r="C52" s="71"/>
      <c r="D52" s="71"/>
      <c r="E52" s="71"/>
      <c r="F52" s="71"/>
      <c r="G52" s="71"/>
      <c r="H52" s="72"/>
      <c r="I52" s="32"/>
      <c r="J52" s="64" t="s">
        <v>136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30"/>
      <c r="BU52" s="46">
        <v>0</v>
      </c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8"/>
      <c r="CL52" s="46">
        <v>0</v>
      </c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8"/>
    </row>
    <row r="53" spans="1:108" ht="30" customHeight="1">
      <c r="A53" s="70" t="s">
        <v>54</v>
      </c>
      <c r="B53" s="71"/>
      <c r="C53" s="71"/>
      <c r="D53" s="71"/>
      <c r="E53" s="71"/>
      <c r="F53" s="71"/>
      <c r="G53" s="71"/>
      <c r="H53" s="72"/>
      <c r="I53" s="32"/>
      <c r="J53" s="64" t="s">
        <v>81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30"/>
      <c r="BU53" s="102">
        <f>BU49-BU50</f>
        <v>23288</v>
      </c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4"/>
      <c r="CL53" s="102">
        <f>CL49-CL50</f>
        <v>7767</v>
      </c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4"/>
    </row>
    <row r="56" spans="1:92" ht="16.5" customHeight="1">
      <c r="A56" s="5" t="s">
        <v>10</v>
      </c>
      <c r="P56" s="6"/>
      <c r="Q56" s="6"/>
      <c r="R56" s="6"/>
      <c r="S56" s="6"/>
      <c r="T56" s="6"/>
      <c r="U56" s="6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8"/>
      <c r="BE56" s="49" t="s">
        <v>310</v>
      </c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</row>
    <row r="57" spans="1:92" ht="27" customHeight="1">
      <c r="A57" s="5" t="s">
        <v>8</v>
      </c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8"/>
      <c r="BE57" s="49" t="s">
        <v>311</v>
      </c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</row>
    <row r="58" ht="15" customHeight="1">
      <c r="A58" s="5" t="s">
        <v>9</v>
      </c>
    </row>
    <row r="59" spans="1:23" ht="21" customHeight="1">
      <c r="A59" s="96">
        <v>41009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</sheetData>
  <mergeCells count="165">
    <mergeCell ref="A59:W59"/>
    <mergeCell ref="V56:BC56"/>
    <mergeCell ref="BE56:CN56"/>
    <mergeCell ref="V57:BC57"/>
    <mergeCell ref="BE57:CN57"/>
    <mergeCell ref="A53:H53"/>
    <mergeCell ref="J53:BS53"/>
    <mergeCell ref="BU53:CK53"/>
    <mergeCell ref="CL53:DD53"/>
    <mergeCell ref="A52:H52"/>
    <mergeCell ref="J52:BS52"/>
    <mergeCell ref="BU52:CK52"/>
    <mergeCell ref="CL52:DD52"/>
    <mergeCell ref="A51:H51"/>
    <mergeCell ref="J51:BS51"/>
    <mergeCell ref="BU51:CK51"/>
    <mergeCell ref="CL51:DD51"/>
    <mergeCell ref="A50:H50"/>
    <mergeCell ref="J50:BS50"/>
    <mergeCell ref="BU50:CK50"/>
    <mergeCell ref="CL50:DD50"/>
    <mergeCell ref="A49:H49"/>
    <mergeCell ref="J49:BS49"/>
    <mergeCell ref="BU49:CK49"/>
    <mergeCell ref="CL49:DD49"/>
    <mergeCell ref="A48:H48"/>
    <mergeCell ref="J48:BS48"/>
    <mergeCell ref="BU48:CK48"/>
    <mergeCell ref="CL48:DD48"/>
    <mergeCell ref="A47:H47"/>
    <mergeCell ref="J47:BS47"/>
    <mergeCell ref="BU47:CK47"/>
    <mergeCell ref="CL47:DD47"/>
    <mergeCell ref="A46:H46"/>
    <mergeCell ref="J46:BS46"/>
    <mergeCell ref="BU46:CK46"/>
    <mergeCell ref="CL46:DD46"/>
    <mergeCell ref="A45:H45"/>
    <mergeCell ref="J45:BS45"/>
    <mergeCell ref="BU45:CK45"/>
    <mergeCell ref="CL45:DD45"/>
    <mergeCell ref="A44:H44"/>
    <mergeCell ref="J44:BS44"/>
    <mergeCell ref="BU44:CK44"/>
    <mergeCell ref="CL44:DD44"/>
    <mergeCell ref="A43:H43"/>
    <mergeCell ref="J43:BS43"/>
    <mergeCell ref="BU43:CK43"/>
    <mergeCell ref="CL43:DD43"/>
    <mergeCell ref="A42:H42"/>
    <mergeCell ref="J42:BS42"/>
    <mergeCell ref="BU42:CK42"/>
    <mergeCell ref="CL42:DD42"/>
    <mergeCell ref="A41:H41"/>
    <mergeCell ref="J41:BS41"/>
    <mergeCell ref="BU41:CK41"/>
    <mergeCell ref="CL41:DD41"/>
    <mergeCell ref="A40:H40"/>
    <mergeCell ref="J40:BS40"/>
    <mergeCell ref="BU40:CK40"/>
    <mergeCell ref="CL40:DD40"/>
    <mergeCell ref="A39:H39"/>
    <mergeCell ref="J39:BS39"/>
    <mergeCell ref="BU39:CK39"/>
    <mergeCell ref="CL39:DD39"/>
    <mergeCell ref="A38:H38"/>
    <mergeCell ref="J38:BS38"/>
    <mergeCell ref="BU38:CK38"/>
    <mergeCell ref="CL38:DD38"/>
    <mergeCell ref="A37:H37"/>
    <mergeCell ref="J37:BS37"/>
    <mergeCell ref="BU37:CK37"/>
    <mergeCell ref="CL37:DD37"/>
    <mergeCell ref="A36:H36"/>
    <mergeCell ref="J36:BS36"/>
    <mergeCell ref="BU36:CK36"/>
    <mergeCell ref="CL36:DD36"/>
    <mergeCell ref="A35:H35"/>
    <mergeCell ref="J35:BS35"/>
    <mergeCell ref="BU35:CK35"/>
    <mergeCell ref="CL35:DD35"/>
    <mergeCell ref="A34:H34"/>
    <mergeCell ref="J34:BS34"/>
    <mergeCell ref="BU34:CK34"/>
    <mergeCell ref="CL34:DD34"/>
    <mergeCell ref="A33:H33"/>
    <mergeCell ref="J33:BS33"/>
    <mergeCell ref="BU33:CK33"/>
    <mergeCell ref="CL33:DD33"/>
    <mergeCell ref="A32:H32"/>
    <mergeCell ref="J32:BS32"/>
    <mergeCell ref="BU32:CK32"/>
    <mergeCell ref="CL32:DD32"/>
    <mergeCell ref="A31:H31"/>
    <mergeCell ref="J31:BS31"/>
    <mergeCell ref="BU31:CK31"/>
    <mergeCell ref="CL31:DD31"/>
    <mergeCell ref="A30:H30"/>
    <mergeCell ref="J30:BS30"/>
    <mergeCell ref="BU30:CK30"/>
    <mergeCell ref="CL30:DD30"/>
    <mergeCell ref="A29:H29"/>
    <mergeCell ref="J29:BS29"/>
    <mergeCell ref="BU29:CK29"/>
    <mergeCell ref="CL29:DD29"/>
    <mergeCell ref="A28:H28"/>
    <mergeCell ref="J28:BS28"/>
    <mergeCell ref="BU28:CK28"/>
    <mergeCell ref="CL28:DD28"/>
    <mergeCell ref="A27:H27"/>
    <mergeCell ref="J27:BS27"/>
    <mergeCell ref="BU27:CK27"/>
    <mergeCell ref="CL27:DD27"/>
    <mergeCell ref="A26:H26"/>
    <mergeCell ref="J26:BS26"/>
    <mergeCell ref="BU26:CK26"/>
    <mergeCell ref="CL26:DD26"/>
    <mergeCell ref="A25:H25"/>
    <mergeCell ref="J25:BS25"/>
    <mergeCell ref="BU25:CK25"/>
    <mergeCell ref="CL25:DD25"/>
    <mergeCell ref="A24:H24"/>
    <mergeCell ref="J24:BS24"/>
    <mergeCell ref="BU24:CK24"/>
    <mergeCell ref="CL24:DD24"/>
    <mergeCell ref="A23:H23"/>
    <mergeCell ref="J23:BS23"/>
    <mergeCell ref="BU23:CK23"/>
    <mergeCell ref="CL23:DD23"/>
    <mergeCell ref="A22:H22"/>
    <mergeCell ref="J22:BS22"/>
    <mergeCell ref="BU22:CK22"/>
    <mergeCell ref="CL22:DD22"/>
    <mergeCell ref="A21:H21"/>
    <mergeCell ref="J21:BS21"/>
    <mergeCell ref="BU21:CK21"/>
    <mergeCell ref="CL21:DD21"/>
    <mergeCell ref="A20:H20"/>
    <mergeCell ref="J20:BS20"/>
    <mergeCell ref="BU20:CK20"/>
    <mergeCell ref="CL20:DD20"/>
    <mergeCell ref="A19:H19"/>
    <mergeCell ref="I19:BT19"/>
    <mergeCell ref="BU19:CK19"/>
    <mergeCell ref="CL19:DD19"/>
    <mergeCell ref="A18:H18"/>
    <mergeCell ref="I18:BT18"/>
    <mergeCell ref="BU18:CK18"/>
    <mergeCell ref="CL18:DD18"/>
    <mergeCell ref="AA12:CR12"/>
    <mergeCell ref="S13:CR13"/>
    <mergeCell ref="CT5:DD5"/>
    <mergeCell ref="A7:DD7"/>
    <mergeCell ref="A8:DD8"/>
    <mergeCell ref="W5:AL5"/>
    <mergeCell ref="AM5:AW5"/>
    <mergeCell ref="AO9:BF9"/>
    <mergeCell ref="AX5:BU5"/>
    <mergeCell ref="BV5:CS5"/>
    <mergeCell ref="W3:AL4"/>
    <mergeCell ref="AM3:DD3"/>
    <mergeCell ref="AM4:AW4"/>
    <mergeCell ref="AX4:BU4"/>
    <mergeCell ref="BV4:CS4"/>
    <mergeCell ref="CT4:DD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8"/>
  <sheetViews>
    <sheetView view="pageBreakPreview" zoomScaleSheetLayoutView="100" workbookViewId="0" topLeftCell="A1">
      <selection activeCell="CN42" sqref="CN42"/>
    </sheetView>
  </sheetViews>
  <sheetFormatPr defaultColWidth="9.00390625" defaultRowHeight="12.75"/>
  <cols>
    <col min="1" max="16384" width="0.875" style="5" customWidth="1"/>
  </cols>
  <sheetData>
    <row r="1" s="1" customFormat="1" ht="12">
      <c r="DD1" s="9" t="s">
        <v>0</v>
      </c>
    </row>
    <row r="2" s="1" customFormat="1" ht="3" customHeight="1"/>
    <row r="3" spans="23:108" s="2" customFormat="1" ht="11.25">
      <c r="W3" s="40" t="s">
        <v>82</v>
      </c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76"/>
      <c r="AM3" s="80" t="s">
        <v>5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2"/>
    </row>
    <row r="4" spans="23:108" s="2" customFormat="1" ht="22.5" customHeight="1">
      <c r="W4" s="77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9"/>
      <c r="AM4" s="83" t="s">
        <v>4</v>
      </c>
      <c r="AN4" s="83"/>
      <c r="AO4" s="83"/>
      <c r="AP4" s="83"/>
      <c r="AQ4" s="83"/>
      <c r="AR4" s="83"/>
      <c r="AS4" s="83"/>
      <c r="AT4" s="83"/>
      <c r="AU4" s="83"/>
      <c r="AV4" s="83"/>
      <c r="AW4" s="84"/>
      <c r="AX4" s="57" t="s">
        <v>3</v>
      </c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9"/>
      <c r="BV4" s="57" t="s">
        <v>2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9"/>
      <c r="CT4" s="60" t="s">
        <v>1</v>
      </c>
      <c r="CU4" s="61"/>
      <c r="CV4" s="61"/>
      <c r="CW4" s="61"/>
      <c r="CX4" s="61"/>
      <c r="CY4" s="61"/>
      <c r="CZ4" s="61"/>
      <c r="DA4" s="61"/>
      <c r="DB4" s="61"/>
      <c r="DC4" s="61"/>
      <c r="DD4" s="62"/>
    </row>
    <row r="5" spans="23:108" s="27" customFormat="1" ht="11.25">
      <c r="W5" s="87" t="s">
        <v>299</v>
      </c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9"/>
      <c r="AM5" s="53" t="s">
        <v>300</v>
      </c>
      <c r="AN5" s="54"/>
      <c r="AO5" s="54"/>
      <c r="AP5" s="54"/>
      <c r="AQ5" s="54"/>
      <c r="AR5" s="54"/>
      <c r="AS5" s="54"/>
      <c r="AT5" s="54"/>
      <c r="AU5" s="54"/>
      <c r="AV5" s="54"/>
      <c r="AW5" s="55"/>
      <c r="AX5" s="53" t="s">
        <v>301</v>
      </c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5"/>
      <c r="BV5" s="53" t="s">
        <v>302</v>
      </c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5"/>
      <c r="CT5" s="53" t="s">
        <v>303</v>
      </c>
      <c r="CU5" s="54"/>
      <c r="CV5" s="54"/>
      <c r="CW5" s="54"/>
      <c r="CX5" s="54"/>
      <c r="CY5" s="54"/>
      <c r="CZ5" s="54"/>
      <c r="DA5" s="54"/>
      <c r="DB5" s="54"/>
      <c r="DC5" s="54"/>
      <c r="DD5" s="55"/>
    </row>
    <row r="6" ht="18" customHeight="1"/>
    <row r="7" spans="1:108" ht="15.75">
      <c r="A7" s="106" t="s">
        <v>137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</row>
    <row r="8" spans="1:108" ht="15.75">
      <c r="A8" s="106" t="s">
        <v>138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</row>
    <row r="9" spans="1:108" ht="15.75">
      <c r="A9" s="106" t="s">
        <v>15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</row>
    <row r="10" spans="1:108" s="13" customFormat="1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Z10" s="12"/>
      <c r="BA10" s="12"/>
      <c r="BB10" s="12"/>
      <c r="BC10" s="14" t="s">
        <v>139</v>
      </c>
      <c r="BD10" s="110" t="s">
        <v>305</v>
      </c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5"/>
      <c r="BQ10" s="110" t="s">
        <v>306</v>
      </c>
      <c r="BR10" s="110"/>
      <c r="BS10" s="110"/>
      <c r="BT10" s="110"/>
      <c r="BU10" s="110"/>
      <c r="BV10" s="110"/>
      <c r="BW10" s="12" t="s">
        <v>62</v>
      </c>
      <c r="BX10" s="12"/>
      <c r="BY10" s="12"/>
      <c r="BZ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</row>
    <row r="13" spans="1:100" ht="15">
      <c r="A13" s="5" t="s">
        <v>17</v>
      </c>
      <c r="AA13" s="26" t="s">
        <v>307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</row>
    <row r="14" spans="27:96" ht="15">
      <c r="AA14" s="63" t="s">
        <v>83</v>
      </c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</row>
    <row r="15" spans="1:96" ht="15">
      <c r="A15" s="5" t="s">
        <v>7</v>
      </c>
      <c r="S15" s="56" t="s">
        <v>308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</row>
    <row r="16" ht="21.75" customHeight="1"/>
    <row r="17" spans="78:108" ht="15"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7" t="s">
        <v>140</v>
      </c>
    </row>
    <row r="18" spans="78:108" ht="15"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7" t="s">
        <v>85</v>
      </c>
    </row>
    <row r="19" spans="1:108" ht="40.5" customHeight="1">
      <c r="A19" s="107" t="s">
        <v>141</v>
      </c>
      <c r="B19" s="108"/>
      <c r="C19" s="108"/>
      <c r="D19" s="108"/>
      <c r="E19" s="108"/>
      <c r="F19" s="108"/>
      <c r="G19" s="108"/>
      <c r="H19" s="109"/>
      <c r="I19" s="107" t="s">
        <v>142</v>
      </c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9"/>
      <c r="BH19" s="107" t="s">
        <v>143</v>
      </c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9"/>
      <c r="BX19" s="107" t="s">
        <v>144</v>
      </c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9"/>
      <c r="CN19" s="107" t="s">
        <v>86</v>
      </c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s="2" customFormat="1" ht="11.25">
      <c r="A20" s="80">
        <v>1</v>
      </c>
      <c r="B20" s="81"/>
      <c r="C20" s="81"/>
      <c r="D20" s="81"/>
      <c r="E20" s="81"/>
      <c r="F20" s="81"/>
      <c r="G20" s="81"/>
      <c r="H20" s="82"/>
      <c r="I20" s="80">
        <v>2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2"/>
      <c r="BH20" s="80">
        <v>3</v>
      </c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2"/>
      <c r="BX20" s="80">
        <v>4</v>
      </c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2"/>
      <c r="CN20" s="80">
        <v>5</v>
      </c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2"/>
    </row>
    <row r="21" spans="1:108" ht="43.5" customHeight="1">
      <c r="A21" s="111" t="s">
        <v>94</v>
      </c>
      <c r="B21" s="112"/>
      <c r="C21" s="112"/>
      <c r="D21" s="112"/>
      <c r="E21" s="112"/>
      <c r="F21" s="112"/>
      <c r="G21" s="112"/>
      <c r="H21" s="113"/>
      <c r="I21" s="16"/>
      <c r="J21" s="114" t="s">
        <v>145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5"/>
      <c r="BH21" s="116">
        <v>204743</v>
      </c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8"/>
      <c r="BX21" s="116">
        <f aca="true" t="shared" si="0" ref="BX21:BX33">CN21-BH21</f>
        <v>23388</v>
      </c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8"/>
      <c r="CN21" s="116">
        <v>228131</v>
      </c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8"/>
    </row>
    <row r="22" spans="1:108" ht="29.25" customHeight="1">
      <c r="A22" s="111" t="s">
        <v>96</v>
      </c>
      <c r="B22" s="112"/>
      <c r="C22" s="112"/>
      <c r="D22" s="112"/>
      <c r="E22" s="112"/>
      <c r="F22" s="112"/>
      <c r="G22" s="112"/>
      <c r="H22" s="113"/>
      <c r="I22" s="16"/>
      <c r="J22" s="114" t="s">
        <v>146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5"/>
      <c r="BH22" s="116">
        <v>123000</v>
      </c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8"/>
      <c r="BX22" s="116">
        <f t="shared" si="0"/>
        <v>0</v>
      </c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8"/>
      <c r="CN22" s="116">
        <v>123000</v>
      </c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8"/>
    </row>
    <row r="23" spans="1:108" ht="29.25" customHeight="1">
      <c r="A23" s="111" t="s">
        <v>147</v>
      </c>
      <c r="B23" s="112"/>
      <c r="C23" s="112"/>
      <c r="D23" s="112"/>
      <c r="E23" s="112"/>
      <c r="F23" s="112"/>
      <c r="G23" s="112"/>
      <c r="H23" s="113"/>
      <c r="I23" s="16"/>
      <c r="J23" s="114" t="s">
        <v>148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5"/>
      <c r="BH23" s="116">
        <v>123000</v>
      </c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8"/>
      <c r="BX23" s="116">
        <f t="shared" si="0"/>
        <v>0</v>
      </c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8"/>
      <c r="CN23" s="116">
        <v>123000</v>
      </c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8"/>
    </row>
    <row r="24" spans="1:108" ht="29.25" customHeight="1">
      <c r="A24" s="111" t="s">
        <v>149</v>
      </c>
      <c r="B24" s="112"/>
      <c r="C24" s="112"/>
      <c r="D24" s="112"/>
      <c r="E24" s="112"/>
      <c r="F24" s="112"/>
      <c r="G24" s="112"/>
      <c r="H24" s="113"/>
      <c r="I24" s="16"/>
      <c r="J24" s="114" t="s">
        <v>150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5"/>
      <c r="BH24" s="116">
        <v>0</v>
      </c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8"/>
      <c r="BX24" s="116">
        <f t="shared" si="0"/>
        <v>0</v>
      </c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8"/>
      <c r="CN24" s="116">
        <v>0</v>
      </c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29.25" customHeight="1">
      <c r="A25" s="111" t="s">
        <v>98</v>
      </c>
      <c r="B25" s="112"/>
      <c r="C25" s="112"/>
      <c r="D25" s="112"/>
      <c r="E25" s="112"/>
      <c r="F25" s="112"/>
      <c r="G25" s="112"/>
      <c r="H25" s="113"/>
      <c r="I25" s="16"/>
      <c r="J25" s="114" t="s">
        <v>73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5"/>
      <c r="BH25" s="116">
        <v>0</v>
      </c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8"/>
      <c r="BX25" s="116">
        <f t="shared" si="0"/>
        <v>0</v>
      </c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8"/>
      <c r="CN25" s="116">
        <v>0</v>
      </c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8"/>
    </row>
    <row r="26" spans="1:108" ht="24.75" customHeight="1">
      <c r="A26" s="119" t="s">
        <v>100</v>
      </c>
      <c r="B26" s="120"/>
      <c r="C26" s="120"/>
      <c r="D26" s="120"/>
      <c r="E26" s="120"/>
      <c r="F26" s="120"/>
      <c r="G26" s="120"/>
      <c r="H26" s="121"/>
      <c r="I26" s="16"/>
      <c r="J26" s="114" t="s">
        <v>12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5"/>
      <c r="BH26" s="116">
        <v>3000</v>
      </c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8"/>
      <c r="BX26" s="116">
        <f t="shared" si="0"/>
        <v>0</v>
      </c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8"/>
      <c r="CN26" s="116">
        <v>3000</v>
      </c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24.75" customHeight="1">
      <c r="A27" s="119" t="s">
        <v>102</v>
      </c>
      <c r="B27" s="120"/>
      <c r="C27" s="120"/>
      <c r="D27" s="120"/>
      <c r="E27" s="120"/>
      <c r="F27" s="120"/>
      <c r="G27" s="120"/>
      <c r="H27" s="121"/>
      <c r="I27" s="16"/>
      <c r="J27" s="114" t="s">
        <v>151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5"/>
      <c r="BH27" s="116">
        <v>70685</v>
      </c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8"/>
      <c r="BX27" s="116">
        <f t="shared" si="0"/>
        <v>0</v>
      </c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8"/>
      <c r="CN27" s="116">
        <v>70685</v>
      </c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8"/>
    </row>
    <row r="28" spans="1:108" ht="43.5" customHeight="1">
      <c r="A28" s="111" t="s">
        <v>152</v>
      </c>
      <c r="B28" s="112"/>
      <c r="C28" s="112"/>
      <c r="D28" s="112"/>
      <c r="E28" s="112"/>
      <c r="F28" s="112"/>
      <c r="G28" s="112"/>
      <c r="H28" s="113"/>
      <c r="I28" s="16"/>
      <c r="J28" s="114" t="s">
        <v>153</v>
      </c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5"/>
      <c r="BH28" s="116">
        <v>8075</v>
      </c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8"/>
      <c r="BX28" s="116">
        <f t="shared" si="0"/>
        <v>23383</v>
      </c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8"/>
      <c r="CN28" s="116">
        <v>31458</v>
      </c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24.75" customHeight="1">
      <c r="A29" s="119" t="s">
        <v>154</v>
      </c>
      <c r="B29" s="120"/>
      <c r="C29" s="120"/>
      <c r="D29" s="120"/>
      <c r="E29" s="120"/>
      <c r="F29" s="120"/>
      <c r="G29" s="120"/>
      <c r="H29" s="121"/>
      <c r="I29" s="16"/>
      <c r="J29" s="114" t="s">
        <v>155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5"/>
      <c r="BH29" s="116">
        <v>0</v>
      </c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8"/>
      <c r="BX29" s="116">
        <f t="shared" si="0"/>
        <v>7767</v>
      </c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8"/>
      <c r="CN29" s="116">
        <v>7767</v>
      </c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8"/>
    </row>
    <row r="30" spans="1:108" ht="24.75" customHeight="1">
      <c r="A30" s="119" t="s">
        <v>156</v>
      </c>
      <c r="B30" s="120"/>
      <c r="C30" s="120"/>
      <c r="D30" s="120"/>
      <c r="E30" s="120"/>
      <c r="F30" s="120"/>
      <c r="G30" s="120"/>
      <c r="H30" s="121"/>
      <c r="I30" s="16"/>
      <c r="J30" s="114" t="s">
        <v>157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5"/>
      <c r="BH30" s="116">
        <v>8075</v>
      </c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8"/>
      <c r="BX30" s="116">
        <f t="shared" si="0"/>
        <v>15616</v>
      </c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8"/>
      <c r="CN30" s="116">
        <v>23691</v>
      </c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8"/>
    </row>
    <row r="31" spans="1:108" ht="24.75" customHeight="1">
      <c r="A31" s="119" t="s">
        <v>158</v>
      </c>
      <c r="B31" s="120"/>
      <c r="C31" s="120"/>
      <c r="D31" s="120"/>
      <c r="E31" s="120"/>
      <c r="F31" s="120"/>
      <c r="G31" s="120"/>
      <c r="H31" s="121"/>
      <c r="I31" s="16"/>
      <c r="J31" s="114" t="s">
        <v>159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5"/>
      <c r="BH31" s="116">
        <v>17</v>
      </c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8"/>
      <c r="BX31" s="116">
        <f t="shared" si="0"/>
        <v>-5</v>
      </c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8"/>
      <c r="CN31" s="116">
        <v>12</v>
      </c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29.25" customHeight="1">
      <c r="A32" s="111" t="s">
        <v>160</v>
      </c>
      <c r="B32" s="112"/>
      <c r="C32" s="112"/>
      <c r="D32" s="112"/>
      <c r="E32" s="112"/>
      <c r="F32" s="112"/>
      <c r="G32" s="112"/>
      <c r="H32" s="113"/>
      <c r="I32" s="16"/>
      <c r="J32" s="114" t="s">
        <v>161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5"/>
      <c r="BH32" s="116">
        <v>0</v>
      </c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8"/>
      <c r="BX32" s="116">
        <f t="shared" si="0"/>
        <v>0</v>
      </c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8"/>
      <c r="CN32" s="116">
        <v>0</v>
      </c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8"/>
    </row>
    <row r="33" spans="1:108" ht="58.5" customHeight="1">
      <c r="A33" s="111" t="s">
        <v>162</v>
      </c>
      <c r="B33" s="112"/>
      <c r="C33" s="112"/>
      <c r="D33" s="112"/>
      <c r="E33" s="112"/>
      <c r="F33" s="112"/>
      <c r="G33" s="112"/>
      <c r="H33" s="113"/>
      <c r="I33" s="16"/>
      <c r="J33" s="114" t="s">
        <v>163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5"/>
      <c r="BH33" s="116">
        <v>0</v>
      </c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8"/>
      <c r="BX33" s="116">
        <f t="shared" si="0"/>
        <v>0</v>
      </c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8"/>
      <c r="CN33" s="116">
        <v>0</v>
      </c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29.25" customHeight="1">
      <c r="A34" s="111" t="s">
        <v>104</v>
      </c>
      <c r="B34" s="112"/>
      <c r="C34" s="112"/>
      <c r="D34" s="112"/>
      <c r="E34" s="112"/>
      <c r="F34" s="112"/>
      <c r="G34" s="112"/>
      <c r="H34" s="113"/>
      <c r="I34" s="16"/>
      <c r="J34" s="114" t="s">
        <v>164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5"/>
      <c r="BH34" s="122">
        <v>10</v>
      </c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5" t="s">
        <v>165</v>
      </c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7"/>
      <c r="CN34" s="122">
        <v>10</v>
      </c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s="2" customFormat="1" ht="11.25">
      <c r="A35" s="80">
        <v>1</v>
      </c>
      <c r="B35" s="81"/>
      <c r="C35" s="81"/>
      <c r="D35" s="81"/>
      <c r="E35" s="81"/>
      <c r="F35" s="81"/>
      <c r="G35" s="81"/>
      <c r="H35" s="82"/>
      <c r="I35" s="80">
        <v>2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2"/>
      <c r="BH35" s="80">
        <v>3</v>
      </c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2"/>
      <c r="BX35" s="80">
        <v>4</v>
      </c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2"/>
      <c r="CN35" s="80">
        <v>5</v>
      </c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ht="29.25" customHeight="1">
      <c r="A36" s="111" t="s">
        <v>23</v>
      </c>
      <c r="B36" s="112"/>
      <c r="C36" s="112"/>
      <c r="D36" s="112"/>
      <c r="E36" s="112"/>
      <c r="F36" s="112"/>
      <c r="G36" s="112"/>
      <c r="H36" s="113"/>
      <c r="I36" s="16"/>
      <c r="J36" s="114" t="s">
        <v>166</v>
      </c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5"/>
      <c r="BH36" s="122">
        <v>46.2</v>
      </c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4"/>
      <c r="BX36" s="125" t="s">
        <v>165</v>
      </c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7"/>
      <c r="CN36" s="122">
        <v>36.2</v>
      </c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43.5" customHeight="1">
      <c r="A37" s="111" t="s">
        <v>25</v>
      </c>
      <c r="B37" s="112"/>
      <c r="C37" s="112"/>
      <c r="D37" s="112"/>
      <c r="E37" s="112"/>
      <c r="F37" s="112"/>
      <c r="G37" s="112"/>
      <c r="H37" s="113"/>
      <c r="I37" s="16"/>
      <c r="J37" s="114" t="s">
        <v>167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5"/>
      <c r="BH37" s="116">
        <f>SUM(BH38:BW41)</f>
        <v>5966</v>
      </c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8"/>
      <c r="BX37" s="116">
        <f>CN37-BH37</f>
        <v>3901</v>
      </c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8"/>
      <c r="CN37" s="116">
        <f>SUM(CN38:DD41)</f>
        <v>9867</v>
      </c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29.25" customHeight="1">
      <c r="A38" s="111" t="s">
        <v>113</v>
      </c>
      <c r="B38" s="112"/>
      <c r="C38" s="112"/>
      <c r="D38" s="112"/>
      <c r="E38" s="112"/>
      <c r="F38" s="112"/>
      <c r="G38" s="112"/>
      <c r="H38" s="113"/>
      <c r="I38" s="16"/>
      <c r="J38" s="114" t="s">
        <v>168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16">
        <v>5363</v>
      </c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8"/>
      <c r="BX38" s="116">
        <f>CN38-BH38</f>
        <v>3995</v>
      </c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8"/>
      <c r="CN38" s="116">
        <v>9358</v>
      </c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29.25" customHeight="1">
      <c r="A39" s="111" t="s">
        <v>169</v>
      </c>
      <c r="B39" s="112"/>
      <c r="C39" s="112"/>
      <c r="D39" s="112"/>
      <c r="E39" s="112"/>
      <c r="F39" s="112"/>
      <c r="G39" s="112"/>
      <c r="H39" s="113"/>
      <c r="I39" s="16"/>
      <c r="J39" s="114" t="s">
        <v>170</v>
      </c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5"/>
      <c r="BH39" s="116">
        <v>49</v>
      </c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8"/>
      <c r="BX39" s="116">
        <f>CN39-BH39</f>
        <v>-43</v>
      </c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8"/>
      <c r="CN39" s="116">
        <v>6</v>
      </c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8"/>
    </row>
    <row r="40" spans="1:108" ht="43.5" customHeight="1">
      <c r="A40" s="111" t="s">
        <v>171</v>
      </c>
      <c r="B40" s="112"/>
      <c r="C40" s="112"/>
      <c r="D40" s="112"/>
      <c r="E40" s="112"/>
      <c r="F40" s="112"/>
      <c r="G40" s="112"/>
      <c r="H40" s="113"/>
      <c r="I40" s="16"/>
      <c r="J40" s="114" t="s">
        <v>172</v>
      </c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5"/>
      <c r="BH40" s="116">
        <v>554</v>
      </c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8"/>
      <c r="BX40" s="116">
        <f>CN40-BH40</f>
        <v>-51</v>
      </c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8"/>
      <c r="CN40" s="116">
        <v>503</v>
      </c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21" customHeight="1">
      <c r="A41" s="119" t="s">
        <v>173</v>
      </c>
      <c r="B41" s="120"/>
      <c r="C41" s="120"/>
      <c r="D41" s="120"/>
      <c r="E41" s="120"/>
      <c r="F41" s="120"/>
      <c r="G41" s="120"/>
      <c r="H41" s="121"/>
      <c r="I41" s="16"/>
      <c r="J41" s="114" t="s">
        <v>174</v>
      </c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5"/>
      <c r="BH41" s="116">
        <v>0</v>
      </c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8"/>
      <c r="BX41" s="116">
        <f>CN41-BH41</f>
        <v>0</v>
      </c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8"/>
      <c r="CN41" s="116">
        <v>0</v>
      </c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8"/>
    </row>
    <row r="43" ht="15">
      <c r="A43" s="5" t="s">
        <v>175</v>
      </c>
    </row>
    <row r="45" ht="15">
      <c r="I45" s="5" t="s">
        <v>176</v>
      </c>
    </row>
    <row r="46" spans="1:95" ht="15">
      <c r="A46" s="5" t="s">
        <v>177</v>
      </c>
      <c r="CC46" s="128">
        <f>AG48+AT49+AZ51+AH52</f>
        <v>219160</v>
      </c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5" t="s">
        <v>178</v>
      </c>
    </row>
    <row r="47" ht="15">
      <c r="A47" s="5" t="s">
        <v>179</v>
      </c>
    </row>
    <row r="48" spans="15:65" ht="15">
      <c r="O48" s="129" t="s">
        <v>180</v>
      </c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8">
        <v>210298</v>
      </c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28" t="s">
        <v>181</v>
      </c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</row>
    <row r="49" spans="15:65" ht="15">
      <c r="O49" s="129" t="s">
        <v>182</v>
      </c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8">
        <v>8751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28" t="s">
        <v>181</v>
      </c>
      <c r="BI49" s="28"/>
      <c r="BJ49" s="28"/>
      <c r="BK49" s="28"/>
      <c r="BL49" s="28"/>
      <c r="BM49" s="28"/>
    </row>
    <row r="50" spans="15:65" ht="15">
      <c r="O50" s="28" t="s">
        <v>183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</row>
    <row r="51" spans="15:66" ht="15">
      <c r="O51" s="28"/>
      <c r="P51" s="28"/>
      <c r="Q51" s="28"/>
      <c r="R51" s="28"/>
      <c r="S51" s="28" t="s">
        <v>184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28">
        <v>0</v>
      </c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5" t="s">
        <v>181</v>
      </c>
    </row>
    <row r="52" spans="15:65" ht="15">
      <c r="O52" s="28" t="s">
        <v>185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128">
        <v>111</v>
      </c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28" t="s">
        <v>186</v>
      </c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</row>
    <row r="53" spans="15:65" ht="3" customHeight="1"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</row>
    <row r="54" spans="9:65" ht="15">
      <c r="I54" s="5" t="s">
        <v>187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</row>
    <row r="55" spans="1:95" ht="15">
      <c r="A55" s="5" t="s">
        <v>177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CC55" s="128">
        <f>AW57+AK58+AT59+AZ61+AH62</f>
        <v>215165</v>
      </c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5" t="s">
        <v>178</v>
      </c>
    </row>
    <row r="56" spans="1:65" ht="15">
      <c r="A56" s="5" t="s">
        <v>179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</row>
    <row r="57" spans="15:65" ht="15">
      <c r="O57" s="129" t="s">
        <v>188</v>
      </c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8">
        <v>0</v>
      </c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28" t="s">
        <v>181</v>
      </c>
      <c r="BL57" s="28"/>
      <c r="BM57" s="28"/>
    </row>
    <row r="58" spans="15:65" ht="15">
      <c r="O58" s="28" t="s">
        <v>189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128">
        <v>184594</v>
      </c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28" t="s">
        <v>181</v>
      </c>
      <c r="AZ58" s="28"/>
      <c r="BA58" s="28"/>
      <c r="BB58" s="28"/>
      <c r="BC58" s="29"/>
      <c r="BD58" s="29"/>
      <c r="BE58" s="29"/>
      <c r="BF58" s="29"/>
      <c r="BG58" s="29"/>
      <c r="BH58" s="29"/>
      <c r="BI58" s="29"/>
      <c r="BJ58" s="29"/>
      <c r="BK58" s="28"/>
      <c r="BL58" s="28"/>
      <c r="BM58" s="28"/>
    </row>
    <row r="59" spans="15:65" ht="15">
      <c r="O59" s="129" t="s">
        <v>190</v>
      </c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8">
        <v>17854</v>
      </c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28" t="s">
        <v>181</v>
      </c>
      <c r="BI59" s="28"/>
      <c r="BJ59" s="28"/>
      <c r="BK59" s="28"/>
      <c r="BL59" s="28"/>
      <c r="BM59" s="28"/>
    </row>
    <row r="60" spans="15:65" ht="15">
      <c r="O60" s="28" t="s">
        <v>191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</row>
    <row r="61" spans="15:66" ht="15">
      <c r="O61" s="28"/>
      <c r="P61" s="28"/>
      <c r="Q61" s="28"/>
      <c r="R61" s="28"/>
      <c r="S61" s="28" t="s">
        <v>184</v>
      </c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28">
        <v>0</v>
      </c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5" t="s">
        <v>181</v>
      </c>
    </row>
    <row r="62" spans="15:65" ht="15">
      <c r="O62" s="28" t="s">
        <v>192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128">
        <v>12717</v>
      </c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28" t="s">
        <v>186</v>
      </c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</row>
    <row r="65" spans="1:92" ht="15" customHeight="1">
      <c r="A65" s="5" t="s">
        <v>10</v>
      </c>
      <c r="P65" s="6"/>
      <c r="Q65" s="6"/>
      <c r="R65" s="6"/>
      <c r="S65" s="6"/>
      <c r="T65" s="6"/>
      <c r="U65" s="6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8"/>
      <c r="BE65" s="49" t="s">
        <v>310</v>
      </c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</row>
    <row r="66" spans="1:92" ht="27" customHeight="1">
      <c r="A66" s="5" t="s">
        <v>8</v>
      </c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8"/>
      <c r="BE66" s="49" t="s">
        <v>311</v>
      </c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</row>
    <row r="67" ht="15" customHeight="1">
      <c r="A67" s="5" t="s">
        <v>9</v>
      </c>
    </row>
    <row r="68" spans="1:23" ht="21" customHeight="1">
      <c r="A68" s="96">
        <v>41009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</sheetData>
  <mergeCells count="153">
    <mergeCell ref="A68:W68"/>
    <mergeCell ref="AH62:AU62"/>
    <mergeCell ref="V65:BC65"/>
    <mergeCell ref="BE65:CN65"/>
    <mergeCell ref="V66:BC66"/>
    <mergeCell ref="BE66:CN66"/>
    <mergeCell ref="AK58:AX58"/>
    <mergeCell ref="O59:AS59"/>
    <mergeCell ref="AT59:BG59"/>
    <mergeCell ref="AZ61:BM61"/>
    <mergeCell ref="AZ51:BM51"/>
    <mergeCell ref="AH52:AU52"/>
    <mergeCell ref="CC55:CP55"/>
    <mergeCell ref="O57:AV57"/>
    <mergeCell ref="AW57:BJ57"/>
    <mergeCell ref="CC46:CP46"/>
    <mergeCell ref="O48:AF48"/>
    <mergeCell ref="AG48:AT48"/>
    <mergeCell ref="O49:AS49"/>
    <mergeCell ref="AT49:BG49"/>
    <mergeCell ref="CN40:DD40"/>
    <mergeCell ref="A41:H41"/>
    <mergeCell ref="J41:BG41"/>
    <mergeCell ref="BH41:BW41"/>
    <mergeCell ref="BX41:CM41"/>
    <mergeCell ref="CN41:DD41"/>
    <mergeCell ref="A40:H40"/>
    <mergeCell ref="J40:BG40"/>
    <mergeCell ref="BH40:BW40"/>
    <mergeCell ref="BX40:CM40"/>
    <mergeCell ref="CN38:DD38"/>
    <mergeCell ref="A39:H39"/>
    <mergeCell ref="J39:BG39"/>
    <mergeCell ref="BH39:BW39"/>
    <mergeCell ref="BX39:CM39"/>
    <mergeCell ref="CN39:DD39"/>
    <mergeCell ref="A38:H38"/>
    <mergeCell ref="J38:BG38"/>
    <mergeCell ref="BH38:BW38"/>
    <mergeCell ref="BX38:CM38"/>
    <mergeCell ref="CN36:DD36"/>
    <mergeCell ref="A37:H37"/>
    <mergeCell ref="J37:BG37"/>
    <mergeCell ref="BH37:BW37"/>
    <mergeCell ref="BX37:CM37"/>
    <mergeCell ref="CN37:DD37"/>
    <mergeCell ref="A36:H36"/>
    <mergeCell ref="J36:BG36"/>
    <mergeCell ref="BH36:BW36"/>
    <mergeCell ref="BX36:CM36"/>
    <mergeCell ref="CN34:DD34"/>
    <mergeCell ref="A35:H35"/>
    <mergeCell ref="I35:BG35"/>
    <mergeCell ref="BH35:BW35"/>
    <mergeCell ref="BX35:CM35"/>
    <mergeCell ref="CN35:DD35"/>
    <mergeCell ref="A34:H34"/>
    <mergeCell ref="J34:BG34"/>
    <mergeCell ref="BH34:BW34"/>
    <mergeCell ref="BX34:CM34"/>
    <mergeCell ref="CN32:DD32"/>
    <mergeCell ref="A33:H33"/>
    <mergeCell ref="J33:BG33"/>
    <mergeCell ref="BH33:BW33"/>
    <mergeCell ref="BX33:CM33"/>
    <mergeCell ref="CN33:DD33"/>
    <mergeCell ref="A32:H32"/>
    <mergeCell ref="J32:BG32"/>
    <mergeCell ref="BH32:BW32"/>
    <mergeCell ref="BX32:CM32"/>
    <mergeCell ref="CN30:DD30"/>
    <mergeCell ref="A31:H31"/>
    <mergeCell ref="J31:BG31"/>
    <mergeCell ref="BH31:BW31"/>
    <mergeCell ref="BX31:CM31"/>
    <mergeCell ref="CN31:DD31"/>
    <mergeCell ref="A30:H30"/>
    <mergeCell ref="J30:BG30"/>
    <mergeCell ref="BH30:BW30"/>
    <mergeCell ref="BX30:CM30"/>
    <mergeCell ref="CN28:DD28"/>
    <mergeCell ref="A29:H29"/>
    <mergeCell ref="J29:BG29"/>
    <mergeCell ref="BH29:BW29"/>
    <mergeCell ref="BX29:CM29"/>
    <mergeCell ref="CN29:DD29"/>
    <mergeCell ref="A28:H28"/>
    <mergeCell ref="J28:BG28"/>
    <mergeCell ref="BH28:BW28"/>
    <mergeCell ref="BX28:CM28"/>
    <mergeCell ref="CN26:DD26"/>
    <mergeCell ref="A27:H27"/>
    <mergeCell ref="J27:BG27"/>
    <mergeCell ref="BH27:BW27"/>
    <mergeCell ref="BX27:CM27"/>
    <mergeCell ref="CN27:DD27"/>
    <mergeCell ref="A26:H26"/>
    <mergeCell ref="J26:BG26"/>
    <mergeCell ref="BH26:BW26"/>
    <mergeCell ref="BX26:CM26"/>
    <mergeCell ref="CN24:DD24"/>
    <mergeCell ref="A25:H25"/>
    <mergeCell ref="J25:BG25"/>
    <mergeCell ref="BH25:BW25"/>
    <mergeCell ref="BX25:CM25"/>
    <mergeCell ref="CN25:DD25"/>
    <mergeCell ref="A24:H24"/>
    <mergeCell ref="J24:BG24"/>
    <mergeCell ref="BH24:BW24"/>
    <mergeCell ref="BX24:CM24"/>
    <mergeCell ref="CN22:DD22"/>
    <mergeCell ref="A23:H23"/>
    <mergeCell ref="J23:BG23"/>
    <mergeCell ref="BH23:BW23"/>
    <mergeCell ref="BX23:CM23"/>
    <mergeCell ref="CN23:DD23"/>
    <mergeCell ref="A22:H22"/>
    <mergeCell ref="J22:BG22"/>
    <mergeCell ref="BH22:BW22"/>
    <mergeCell ref="BX22:CM22"/>
    <mergeCell ref="CN20:DD20"/>
    <mergeCell ref="A21:H21"/>
    <mergeCell ref="J21:BG21"/>
    <mergeCell ref="BH21:BW21"/>
    <mergeCell ref="BX21:CM21"/>
    <mergeCell ref="CN21:DD21"/>
    <mergeCell ref="A20:H20"/>
    <mergeCell ref="I20:BG20"/>
    <mergeCell ref="BH20:BW20"/>
    <mergeCell ref="BX20:CM20"/>
    <mergeCell ref="A19:H19"/>
    <mergeCell ref="I19:BG19"/>
    <mergeCell ref="BH19:BW19"/>
    <mergeCell ref="BX19:CM19"/>
    <mergeCell ref="CN19:DD19"/>
    <mergeCell ref="S15:CR15"/>
    <mergeCell ref="BD10:BO10"/>
    <mergeCell ref="BQ10:BV10"/>
    <mergeCell ref="AA14:CR14"/>
    <mergeCell ref="CT5:DD5"/>
    <mergeCell ref="A7:DD7"/>
    <mergeCell ref="A8:DD8"/>
    <mergeCell ref="A9:DD9"/>
    <mergeCell ref="W5:AL5"/>
    <mergeCell ref="AM5:AW5"/>
    <mergeCell ref="AX5:BU5"/>
    <mergeCell ref="BV5:CS5"/>
    <mergeCell ref="W3:AL4"/>
    <mergeCell ref="AM3:DD3"/>
    <mergeCell ref="AM4:AW4"/>
    <mergeCell ref="AX4:BU4"/>
    <mergeCell ref="BV4:CS4"/>
    <mergeCell ref="CT4:DD4"/>
  </mergeCells>
  <printOptions/>
  <pageMargins left="0.75" right="0.75" top="1" bottom="1" header="0.5" footer="0.5"/>
  <pageSetup horizontalDpi="600" verticalDpi="600" orientation="portrait" paperSize="9" scale="88" r:id="rId1"/>
  <rowBreaks count="1" manualBreakCount="1">
    <brk id="34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A44"/>
  <sheetViews>
    <sheetView view="pageBreakPreview" zoomScaleSheetLayoutView="100" workbookViewId="0" topLeftCell="A4">
      <selection activeCell="GD23" sqref="GD23"/>
    </sheetView>
  </sheetViews>
  <sheetFormatPr defaultColWidth="9.00390625" defaultRowHeight="12.75"/>
  <cols>
    <col min="1" max="16384" width="0.875" style="5" customWidth="1"/>
  </cols>
  <sheetData>
    <row r="1" s="1" customFormat="1" ht="12">
      <c r="DA1" s="9" t="s">
        <v>0</v>
      </c>
    </row>
    <row r="2" s="1" customFormat="1" ht="3" customHeight="1"/>
    <row r="3" spans="20:105" s="2" customFormat="1" ht="11.25">
      <c r="T3" s="40" t="s">
        <v>82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76"/>
      <c r="AJ3" s="80" t="s">
        <v>5</v>
      </c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2"/>
    </row>
    <row r="4" spans="20:105" s="2" customFormat="1" ht="22.5" customHeight="1">
      <c r="T4" s="77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9"/>
      <c r="AJ4" s="83" t="s">
        <v>4</v>
      </c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57" t="s">
        <v>3</v>
      </c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9"/>
      <c r="BS4" s="57" t="s">
        <v>2</v>
      </c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9"/>
      <c r="CQ4" s="60" t="s">
        <v>1</v>
      </c>
      <c r="CR4" s="61"/>
      <c r="CS4" s="61"/>
      <c r="CT4" s="61"/>
      <c r="CU4" s="61"/>
      <c r="CV4" s="61"/>
      <c r="CW4" s="61"/>
      <c r="CX4" s="61"/>
      <c r="CY4" s="61"/>
      <c r="CZ4" s="61"/>
      <c r="DA4" s="62"/>
    </row>
    <row r="5" spans="20:105" s="27" customFormat="1" ht="11.25">
      <c r="T5" s="87" t="s">
        <v>299</v>
      </c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9"/>
      <c r="AJ5" s="53" t="s">
        <v>300</v>
      </c>
      <c r="AK5" s="54"/>
      <c r="AL5" s="54"/>
      <c r="AM5" s="54"/>
      <c r="AN5" s="54"/>
      <c r="AO5" s="54"/>
      <c r="AP5" s="54"/>
      <c r="AQ5" s="54"/>
      <c r="AR5" s="54"/>
      <c r="AS5" s="54"/>
      <c r="AT5" s="55"/>
      <c r="AU5" s="53" t="s">
        <v>301</v>
      </c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5"/>
      <c r="BS5" s="53" t="s">
        <v>302</v>
      </c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5"/>
      <c r="CQ5" s="53" t="s">
        <v>303</v>
      </c>
      <c r="CR5" s="54"/>
      <c r="CS5" s="54"/>
      <c r="CT5" s="54"/>
      <c r="CU5" s="54"/>
      <c r="CV5" s="54"/>
      <c r="CW5" s="54"/>
      <c r="CX5" s="54"/>
      <c r="CY5" s="54"/>
      <c r="CZ5" s="54"/>
      <c r="DA5" s="55"/>
    </row>
    <row r="7" spans="1:105" ht="15.75">
      <c r="A7" s="130" t="s">
        <v>193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</row>
    <row r="8" spans="1:105" ht="15.75">
      <c r="A8" s="130" t="s">
        <v>15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</row>
    <row r="10" spans="59:72" ht="15">
      <c r="BG10" s="7" t="s">
        <v>194</v>
      </c>
      <c r="BI10" s="131" t="s">
        <v>306</v>
      </c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5" t="s">
        <v>62</v>
      </c>
    </row>
    <row r="12" spans="1:100" ht="15">
      <c r="A12" s="5" t="s">
        <v>17</v>
      </c>
      <c r="AA12" s="26" t="s">
        <v>307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</row>
    <row r="13" spans="27:96" ht="15">
      <c r="AA13" s="63" t="s">
        <v>83</v>
      </c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</row>
    <row r="14" spans="1:96" ht="15">
      <c r="A14" s="5" t="s">
        <v>7</v>
      </c>
      <c r="S14" s="56" t="s">
        <v>308</v>
      </c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</row>
    <row r="16" spans="74:105" ht="15"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31" t="s">
        <v>195</v>
      </c>
    </row>
    <row r="17" spans="74:105" ht="15"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31" t="s">
        <v>196</v>
      </c>
    </row>
    <row r="18" spans="74:105" ht="15"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31" t="s">
        <v>197</v>
      </c>
    </row>
    <row r="19" spans="1:105" ht="15">
      <c r="A19" s="132" t="s">
        <v>88</v>
      </c>
      <c r="B19" s="133"/>
      <c r="C19" s="133"/>
      <c r="D19" s="133"/>
      <c r="E19" s="133"/>
      <c r="F19" s="133"/>
      <c r="G19" s="133"/>
      <c r="H19" s="133"/>
      <c r="I19" s="133"/>
      <c r="J19" s="134"/>
      <c r="K19" s="132" t="s">
        <v>142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4"/>
      <c r="AZ19" s="132" t="s">
        <v>198</v>
      </c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4"/>
      <c r="BR19" s="138" t="s">
        <v>199</v>
      </c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40"/>
    </row>
    <row r="20" spans="1:105" ht="30.75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7"/>
      <c r="K20" s="135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7"/>
      <c r="AZ20" s="135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7"/>
      <c r="BR20" s="138" t="s">
        <v>200</v>
      </c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40"/>
      <c r="CJ20" s="138" t="s">
        <v>201</v>
      </c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40"/>
    </row>
    <row r="21" spans="1:105" s="2" customFormat="1" ht="11.25">
      <c r="A21" s="141">
        <v>1</v>
      </c>
      <c r="B21" s="142"/>
      <c r="C21" s="142"/>
      <c r="D21" s="142"/>
      <c r="E21" s="142"/>
      <c r="F21" s="142"/>
      <c r="G21" s="142"/>
      <c r="H21" s="142"/>
      <c r="I21" s="142"/>
      <c r="J21" s="143"/>
      <c r="K21" s="141">
        <v>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/>
      <c r="AZ21" s="141">
        <v>3</v>
      </c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3"/>
      <c r="BR21" s="141">
        <v>4</v>
      </c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3"/>
      <c r="CJ21" s="141">
        <v>5</v>
      </c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3"/>
    </row>
    <row r="22" spans="1:105" ht="35.25" customHeight="1">
      <c r="A22" s="125">
        <v>1</v>
      </c>
      <c r="B22" s="126"/>
      <c r="C22" s="126"/>
      <c r="D22" s="126"/>
      <c r="E22" s="126"/>
      <c r="F22" s="126"/>
      <c r="G22" s="126"/>
      <c r="H22" s="126"/>
      <c r="I22" s="126"/>
      <c r="J22" s="127"/>
      <c r="K22" s="16"/>
      <c r="L22" s="144" t="s">
        <v>202</v>
      </c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5"/>
      <c r="AZ22" s="122">
        <v>10</v>
      </c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4"/>
      <c r="BR22" s="122">
        <v>36.2</v>
      </c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4"/>
      <c r="CJ22" s="122">
        <v>46.2</v>
      </c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4"/>
    </row>
    <row r="23" spans="1:105" ht="107.25" customHeight="1">
      <c r="A23" s="125">
        <v>2</v>
      </c>
      <c r="B23" s="126"/>
      <c r="C23" s="126"/>
      <c r="D23" s="126"/>
      <c r="E23" s="126"/>
      <c r="F23" s="126"/>
      <c r="G23" s="126"/>
      <c r="H23" s="126"/>
      <c r="I23" s="126"/>
      <c r="J23" s="127"/>
      <c r="K23" s="16"/>
      <c r="L23" s="144" t="s">
        <v>203</v>
      </c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5"/>
      <c r="AZ23" s="122">
        <v>0</v>
      </c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4"/>
      <c r="BR23" s="122">
        <v>0</v>
      </c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4"/>
      <c r="CJ23" s="122">
        <v>0</v>
      </c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4"/>
    </row>
    <row r="24" spans="1:105" ht="38.25" customHeight="1">
      <c r="A24" s="125">
        <v>3</v>
      </c>
      <c r="B24" s="126"/>
      <c r="C24" s="126"/>
      <c r="D24" s="126"/>
      <c r="E24" s="126"/>
      <c r="F24" s="126"/>
      <c r="G24" s="126"/>
      <c r="H24" s="126"/>
      <c r="I24" s="126"/>
      <c r="J24" s="127"/>
      <c r="K24" s="16"/>
      <c r="L24" s="144" t="s">
        <v>204</v>
      </c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5"/>
      <c r="AZ24" s="122">
        <v>15</v>
      </c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4"/>
      <c r="BR24" s="122">
        <v>63</v>
      </c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4"/>
      <c r="CJ24" s="122">
        <v>104.8</v>
      </c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4"/>
    </row>
    <row r="25" spans="1:105" ht="36" customHeight="1">
      <c r="A25" s="125">
        <v>4</v>
      </c>
      <c r="B25" s="126"/>
      <c r="C25" s="126"/>
      <c r="D25" s="126"/>
      <c r="E25" s="126"/>
      <c r="F25" s="126"/>
      <c r="G25" s="126"/>
      <c r="H25" s="126"/>
      <c r="I25" s="126"/>
      <c r="J25" s="127"/>
      <c r="K25" s="16"/>
      <c r="L25" s="144" t="s">
        <v>205</v>
      </c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5"/>
      <c r="AZ25" s="122">
        <v>50</v>
      </c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4"/>
      <c r="BR25" s="122">
        <v>129.8</v>
      </c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4"/>
      <c r="CJ25" s="122">
        <v>103.8</v>
      </c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4"/>
    </row>
    <row r="26" spans="1:105" ht="39.75" customHeight="1">
      <c r="A26" s="125">
        <v>5</v>
      </c>
      <c r="B26" s="126"/>
      <c r="C26" s="126"/>
      <c r="D26" s="126"/>
      <c r="E26" s="126"/>
      <c r="F26" s="126"/>
      <c r="G26" s="126"/>
      <c r="H26" s="126"/>
      <c r="I26" s="126"/>
      <c r="J26" s="127"/>
      <c r="K26" s="16"/>
      <c r="L26" s="144" t="s">
        <v>206</v>
      </c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5"/>
      <c r="AZ26" s="122">
        <v>120</v>
      </c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4"/>
      <c r="BR26" s="122">
        <v>21.3</v>
      </c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4"/>
      <c r="CJ26" s="122">
        <v>34.1</v>
      </c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4"/>
    </row>
    <row r="27" spans="1:105" ht="27" customHeight="1">
      <c r="A27" s="146">
        <v>6</v>
      </c>
      <c r="B27" s="147"/>
      <c r="C27" s="147"/>
      <c r="D27" s="147"/>
      <c r="E27" s="147"/>
      <c r="F27" s="147"/>
      <c r="G27" s="147"/>
      <c r="H27" s="147"/>
      <c r="I27" s="147"/>
      <c r="J27" s="148"/>
      <c r="K27" s="17"/>
      <c r="L27" s="152" t="s">
        <v>207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3"/>
      <c r="AZ27" s="156">
        <v>25</v>
      </c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8"/>
      <c r="BR27" s="162" t="s">
        <v>208</v>
      </c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4"/>
      <c r="CE27" s="165">
        <v>17.3</v>
      </c>
      <c r="CF27" s="166"/>
      <c r="CG27" s="166"/>
      <c r="CH27" s="166"/>
      <c r="CI27" s="167"/>
      <c r="CJ27" s="162" t="s">
        <v>208</v>
      </c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4"/>
      <c r="CW27" s="165">
        <v>19.5</v>
      </c>
      <c r="CX27" s="166"/>
      <c r="CY27" s="166"/>
      <c r="CZ27" s="166"/>
      <c r="DA27" s="167"/>
    </row>
    <row r="28" spans="1:105" ht="22.5" customHeight="1">
      <c r="A28" s="149"/>
      <c r="B28" s="150"/>
      <c r="C28" s="150"/>
      <c r="D28" s="150"/>
      <c r="E28" s="150"/>
      <c r="F28" s="150"/>
      <c r="G28" s="150"/>
      <c r="H28" s="150"/>
      <c r="I28" s="150"/>
      <c r="J28" s="151"/>
      <c r="K28" s="18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5"/>
      <c r="AZ28" s="159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1"/>
      <c r="BR28" s="168" t="s">
        <v>209</v>
      </c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22">
        <v>0.1</v>
      </c>
      <c r="CF28" s="123"/>
      <c r="CG28" s="123"/>
      <c r="CH28" s="123"/>
      <c r="CI28" s="124"/>
      <c r="CJ28" s="168" t="s">
        <v>209</v>
      </c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22">
        <v>0.1</v>
      </c>
      <c r="CX28" s="123"/>
      <c r="CY28" s="123"/>
      <c r="CZ28" s="123"/>
      <c r="DA28" s="124"/>
    </row>
    <row r="29" spans="1:105" ht="42" customHeight="1">
      <c r="A29" s="125">
        <v>7</v>
      </c>
      <c r="B29" s="126"/>
      <c r="C29" s="126"/>
      <c r="D29" s="126"/>
      <c r="E29" s="126"/>
      <c r="F29" s="126"/>
      <c r="G29" s="126"/>
      <c r="H29" s="126"/>
      <c r="I29" s="126"/>
      <c r="J29" s="127"/>
      <c r="K29" s="16"/>
      <c r="L29" s="144" t="s">
        <v>210</v>
      </c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5"/>
      <c r="AZ29" s="122">
        <v>800</v>
      </c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4"/>
      <c r="BR29" s="122">
        <v>142</v>
      </c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4"/>
      <c r="CJ29" s="122">
        <v>161.5</v>
      </c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4"/>
    </row>
    <row r="30" spans="1:105" ht="79.5" customHeight="1">
      <c r="A30" s="125">
        <v>8</v>
      </c>
      <c r="B30" s="126"/>
      <c r="C30" s="126"/>
      <c r="D30" s="126"/>
      <c r="E30" s="126"/>
      <c r="F30" s="126"/>
      <c r="G30" s="126"/>
      <c r="H30" s="126"/>
      <c r="I30" s="126"/>
      <c r="J30" s="127"/>
      <c r="K30" s="16"/>
      <c r="L30" s="144" t="s">
        <v>211</v>
      </c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5"/>
      <c r="AZ30" s="122">
        <v>50</v>
      </c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4"/>
      <c r="BR30" s="122">
        <v>0</v>
      </c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4"/>
      <c r="CJ30" s="122">
        <v>0</v>
      </c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4"/>
    </row>
    <row r="31" spans="1:105" ht="36.75" customHeight="1">
      <c r="A31" s="125">
        <v>9</v>
      </c>
      <c r="B31" s="126"/>
      <c r="C31" s="126"/>
      <c r="D31" s="126"/>
      <c r="E31" s="126"/>
      <c r="F31" s="126"/>
      <c r="G31" s="126"/>
      <c r="H31" s="126"/>
      <c r="I31" s="126"/>
      <c r="J31" s="127"/>
      <c r="K31" s="16"/>
      <c r="L31" s="144" t="s">
        <v>212</v>
      </c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5"/>
      <c r="AZ31" s="122">
        <v>3</v>
      </c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4"/>
      <c r="BR31" s="122">
        <v>0</v>
      </c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4"/>
      <c r="CJ31" s="122">
        <v>0.2</v>
      </c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4"/>
    </row>
    <row r="32" spans="1:105" ht="68.25" customHeight="1">
      <c r="A32" s="125">
        <v>10</v>
      </c>
      <c r="B32" s="126"/>
      <c r="C32" s="126"/>
      <c r="D32" s="126"/>
      <c r="E32" s="126"/>
      <c r="F32" s="126"/>
      <c r="G32" s="126"/>
      <c r="H32" s="126"/>
      <c r="I32" s="126"/>
      <c r="J32" s="127"/>
      <c r="K32" s="16"/>
      <c r="L32" s="144" t="s">
        <v>213</v>
      </c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5"/>
      <c r="AZ32" s="122">
        <v>25</v>
      </c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4"/>
      <c r="BR32" s="122">
        <v>0</v>
      </c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4"/>
      <c r="CJ32" s="122">
        <v>0</v>
      </c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4"/>
    </row>
    <row r="33" spans="1:105" ht="73.5" customHeight="1">
      <c r="A33" s="125">
        <v>11</v>
      </c>
      <c r="B33" s="126"/>
      <c r="C33" s="126"/>
      <c r="D33" s="126"/>
      <c r="E33" s="126"/>
      <c r="F33" s="126"/>
      <c r="G33" s="126"/>
      <c r="H33" s="126"/>
      <c r="I33" s="126"/>
      <c r="J33" s="127"/>
      <c r="K33" s="16"/>
      <c r="L33" s="144" t="s">
        <v>214</v>
      </c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5"/>
      <c r="AZ33" s="122" t="s">
        <v>312</v>
      </c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4"/>
      <c r="BR33" s="122" t="s">
        <v>312</v>
      </c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4"/>
      <c r="CJ33" s="122" t="s">
        <v>312</v>
      </c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4"/>
    </row>
    <row r="34" spans="1:105" ht="108" customHeight="1">
      <c r="A34" s="125">
        <v>12</v>
      </c>
      <c r="B34" s="126"/>
      <c r="C34" s="126"/>
      <c r="D34" s="126"/>
      <c r="E34" s="126"/>
      <c r="F34" s="126"/>
      <c r="G34" s="126"/>
      <c r="H34" s="126"/>
      <c r="I34" s="126"/>
      <c r="J34" s="127"/>
      <c r="K34" s="16"/>
      <c r="L34" s="144" t="s">
        <v>215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5"/>
      <c r="AZ34" s="122" t="s">
        <v>312</v>
      </c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4"/>
      <c r="BR34" s="122" t="s">
        <v>312</v>
      </c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4"/>
      <c r="CJ34" s="122" t="s">
        <v>312</v>
      </c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4"/>
    </row>
    <row r="35" spans="1:105" ht="66" customHeight="1">
      <c r="A35" s="125">
        <v>13</v>
      </c>
      <c r="B35" s="126"/>
      <c r="C35" s="126"/>
      <c r="D35" s="126"/>
      <c r="E35" s="126"/>
      <c r="F35" s="126"/>
      <c r="G35" s="126"/>
      <c r="H35" s="126"/>
      <c r="I35" s="126"/>
      <c r="J35" s="127"/>
      <c r="K35" s="16"/>
      <c r="L35" s="144" t="s">
        <v>216</v>
      </c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5"/>
      <c r="AZ35" s="122" t="s">
        <v>312</v>
      </c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4"/>
      <c r="BR35" s="122" t="s">
        <v>312</v>
      </c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4"/>
      <c r="CJ35" s="122" t="s">
        <v>312</v>
      </c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4"/>
    </row>
    <row r="36" spans="1:105" ht="65.25" customHeight="1">
      <c r="A36" s="125">
        <v>14</v>
      </c>
      <c r="B36" s="126"/>
      <c r="C36" s="126"/>
      <c r="D36" s="126"/>
      <c r="E36" s="126"/>
      <c r="F36" s="126"/>
      <c r="G36" s="126"/>
      <c r="H36" s="126"/>
      <c r="I36" s="126"/>
      <c r="J36" s="127"/>
      <c r="K36" s="16"/>
      <c r="L36" s="144" t="s">
        <v>217</v>
      </c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5"/>
      <c r="AZ36" s="122" t="s">
        <v>312</v>
      </c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4"/>
      <c r="BR36" s="122" t="s">
        <v>312</v>
      </c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4"/>
      <c r="CJ36" s="122" t="s">
        <v>312</v>
      </c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4"/>
    </row>
    <row r="37" spans="1:105" ht="66" customHeight="1">
      <c r="A37" s="125">
        <v>15</v>
      </c>
      <c r="B37" s="126"/>
      <c r="C37" s="126"/>
      <c r="D37" s="126"/>
      <c r="E37" s="126"/>
      <c r="F37" s="126"/>
      <c r="G37" s="126"/>
      <c r="H37" s="126"/>
      <c r="I37" s="126"/>
      <c r="J37" s="127"/>
      <c r="K37" s="16"/>
      <c r="L37" s="144" t="s">
        <v>218</v>
      </c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5"/>
      <c r="AZ37" s="122" t="s">
        <v>312</v>
      </c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4"/>
      <c r="BR37" s="122" t="s">
        <v>312</v>
      </c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4"/>
      <c r="CJ37" s="122" t="s">
        <v>312</v>
      </c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4"/>
    </row>
    <row r="38" spans="1:105" ht="63.75" customHeight="1">
      <c r="A38" s="125">
        <v>16</v>
      </c>
      <c r="B38" s="126"/>
      <c r="C38" s="126"/>
      <c r="D38" s="126"/>
      <c r="E38" s="126"/>
      <c r="F38" s="126"/>
      <c r="G38" s="126"/>
      <c r="H38" s="126"/>
      <c r="I38" s="126"/>
      <c r="J38" s="127"/>
      <c r="K38" s="16"/>
      <c r="L38" s="144" t="s">
        <v>219</v>
      </c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5"/>
      <c r="AZ38" s="122" t="s">
        <v>312</v>
      </c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4"/>
      <c r="BR38" s="122" t="s">
        <v>312</v>
      </c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4"/>
      <c r="CJ38" s="122" t="s">
        <v>312</v>
      </c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4"/>
    </row>
    <row r="39" spans="1:105" ht="144.75" customHeight="1">
      <c r="A39" s="125">
        <v>17</v>
      </c>
      <c r="B39" s="126"/>
      <c r="C39" s="126"/>
      <c r="D39" s="126"/>
      <c r="E39" s="126"/>
      <c r="F39" s="126"/>
      <c r="G39" s="126"/>
      <c r="H39" s="126"/>
      <c r="I39" s="126"/>
      <c r="J39" s="127"/>
      <c r="K39" s="16"/>
      <c r="L39" s="144" t="s">
        <v>220</v>
      </c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5"/>
      <c r="AZ39" s="122" t="s">
        <v>312</v>
      </c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4"/>
      <c r="BR39" s="122" t="s">
        <v>312</v>
      </c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4"/>
      <c r="CJ39" s="122" t="s">
        <v>312</v>
      </c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4"/>
    </row>
    <row r="41" spans="1:92" ht="15" customHeight="1">
      <c r="A41" s="5" t="s">
        <v>10</v>
      </c>
      <c r="P41" s="6"/>
      <c r="Q41" s="6"/>
      <c r="R41" s="6"/>
      <c r="S41" s="6"/>
      <c r="T41" s="6"/>
      <c r="U41" s="6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8"/>
      <c r="BE41" s="49" t="s">
        <v>310</v>
      </c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</row>
    <row r="42" spans="1:92" ht="24.75" customHeight="1">
      <c r="A42" s="5" t="s">
        <v>8</v>
      </c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8"/>
      <c r="BE42" s="49" t="s">
        <v>311</v>
      </c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</row>
    <row r="43" spans="1:51" s="1" customFormat="1" ht="15">
      <c r="A43" s="5" t="s">
        <v>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  <c r="M43" s="6"/>
      <c r="N43" s="19"/>
      <c r="O43" s="1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5"/>
      <c r="AM43" s="6"/>
      <c r="AN43" s="6"/>
      <c r="AO43" s="6"/>
      <c r="AP43" s="6"/>
      <c r="AQ43" s="6"/>
      <c r="AR43" s="6"/>
      <c r="AS43" s="6"/>
      <c r="AT43" s="6"/>
      <c r="AU43" s="6"/>
      <c r="AV43" s="6"/>
      <c r="AX43" s="5"/>
      <c r="AY43" s="5"/>
    </row>
    <row r="44" spans="1:23" ht="21" customHeight="1">
      <c r="A44" s="96">
        <v>41009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</row>
  </sheetData>
  <mergeCells count="123">
    <mergeCell ref="T3:AI4"/>
    <mergeCell ref="AJ3:DA3"/>
    <mergeCell ref="AJ4:AT4"/>
    <mergeCell ref="AU4:BR4"/>
    <mergeCell ref="BS4:CP4"/>
    <mergeCell ref="CQ4:DA4"/>
    <mergeCell ref="S14:CR14"/>
    <mergeCell ref="CJ37:DA37"/>
    <mergeCell ref="CJ38:DA38"/>
    <mergeCell ref="CJ35:DA35"/>
    <mergeCell ref="CJ36:DA36"/>
    <mergeCell ref="L38:AY38"/>
    <mergeCell ref="AZ38:BQ38"/>
    <mergeCell ref="BR38:CI38"/>
    <mergeCell ref="BR37:CI37"/>
    <mergeCell ref="CJ31:DA31"/>
    <mergeCell ref="BR39:CI39"/>
    <mergeCell ref="CJ33:DA33"/>
    <mergeCell ref="CJ34:DA34"/>
    <mergeCell ref="A44:W44"/>
    <mergeCell ref="V42:BC42"/>
    <mergeCell ref="BE42:CN42"/>
    <mergeCell ref="CJ39:DA39"/>
    <mergeCell ref="V41:BC41"/>
    <mergeCell ref="BE41:CN41"/>
    <mergeCell ref="A38:J38"/>
    <mergeCell ref="A39:J39"/>
    <mergeCell ref="L39:AY39"/>
    <mergeCell ref="AZ39:BQ39"/>
    <mergeCell ref="A37:J37"/>
    <mergeCell ref="L37:AY37"/>
    <mergeCell ref="AZ37:BQ37"/>
    <mergeCell ref="A36:J36"/>
    <mergeCell ref="L36:AY36"/>
    <mergeCell ref="AZ36:BQ36"/>
    <mergeCell ref="BR36:CI36"/>
    <mergeCell ref="A35:J35"/>
    <mergeCell ref="L35:AY35"/>
    <mergeCell ref="AZ35:BQ35"/>
    <mergeCell ref="BR35:CI35"/>
    <mergeCell ref="A34:J34"/>
    <mergeCell ref="L34:AY34"/>
    <mergeCell ref="AZ34:BQ34"/>
    <mergeCell ref="BR34:CI34"/>
    <mergeCell ref="A33:J33"/>
    <mergeCell ref="L33:AY33"/>
    <mergeCell ref="AZ33:BQ33"/>
    <mergeCell ref="BR33:CI33"/>
    <mergeCell ref="CJ32:DA32"/>
    <mergeCell ref="A31:J31"/>
    <mergeCell ref="L31:AY31"/>
    <mergeCell ref="AZ31:BQ31"/>
    <mergeCell ref="BR31:CI31"/>
    <mergeCell ref="A32:J32"/>
    <mergeCell ref="L32:AY32"/>
    <mergeCell ref="AZ32:BQ32"/>
    <mergeCell ref="BR32:CI32"/>
    <mergeCell ref="CJ29:DA29"/>
    <mergeCell ref="A30:J30"/>
    <mergeCell ref="L30:AY30"/>
    <mergeCell ref="AZ30:BQ30"/>
    <mergeCell ref="BR30:CI30"/>
    <mergeCell ref="CJ30:DA30"/>
    <mergeCell ref="A29:J29"/>
    <mergeCell ref="L29:AY29"/>
    <mergeCell ref="AZ29:BQ29"/>
    <mergeCell ref="BR29:CI29"/>
    <mergeCell ref="CE27:CI27"/>
    <mergeCell ref="CJ27:CV27"/>
    <mergeCell ref="CW27:DA27"/>
    <mergeCell ref="BR28:CD28"/>
    <mergeCell ref="CE28:CI28"/>
    <mergeCell ref="CJ28:CV28"/>
    <mergeCell ref="CW28:DA28"/>
    <mergeCell ref="A27:J28"/>
    <mergeCell ref="L27:AY28"/>
    <mergeCell ref="AZ27:BQ28"/>
    <mergeCell ref="BR27:CD27"/>
    <mergeCell ref="CJ25:DA25"/>
    <mergeCell ref="A26:J26"/>
    <mergeCell ref="L26:AY26"/>
    <mergeCell ref="AZ26:BQ26"/>
    <mergeCell ref="BR26:CI26"/>
    <mergeCell ref="CJ26:DA26"/>
    <mergeCell ref="A25:J25"/>
    <mergeCell ref="L25:AY25"/>
    <mergeCell ref="AZ25:BQ25"/>
    <mergeCell ref="BR25:CI25"/>
    <mergeCell ref="CJ23:DA23"/>
    <mergeCell ref="A24:J24"/>
    <mergeCell ref="L24:AY24"/>
    <mergeCell ref="AZ24:BQ24"/>
    <mergeCell ref="BR24:CI24"/>
    <mergeCell ref="CJ24:DA24"/>
    <mergeCell ref="A23:J23"/>
    <mergeCell ref="L23:AY23"/>
    <mergeCell ref="AZ23:BQ23"/>
    <mergeCell ref="BR23:CI23"/>
    <mergeCell ref="CJ21:DA21"/>
    <mergeCell ref="A22:J22"/>
    <mergeCell ref="L22:AY22"/>
    <mergeCell ref="AZ22:BQ22"/>
    <mergeCell ref="BR22:CI22"/>
    <mergeCell ref="CJ22:DA22"/>
    <mergeCell ref="A21:J21"/>
    <mergeCell ref="K21:AY21"/>
    <mergeCell ref="AZ21:BQ21"/>
    <mergeCell ref="BR21:CI21"/>
    <mergeCell ref="A19:J20"/>
    <mergeCell ref="K19:AY20"/>
    <mergeCell ref="AZ19:BQ20"/>
    <mergeCell ref="BR19:DA19"/>
    <mergeCell ref="BR20:CI20"/>
    <mergeCell ref="CJ20:DA20"/>
    <mergeCell ref="BS5:CP5"/>
    <mergeCell ref="CQ5:DA5"/>
    <mergeCell ref="AA13:CR13"/>
    <mergeCell ref="A7:DA7"/>
    <mergeCell ref="A8:DA8"/>
    <mergeCell ref="BI10:BS10"/>
    <mergeCell ref="AU5:BR5"/>
    <mergeCell ref="T5:AI5"/>
    <mergeCell ref="AJ5:AT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workbookViewId="0" topLeftCell="A1">
      <selection activeCell="BP50" sqref="BP50:CI50"/>
    </sheetView>
  </sheetViews>
  <sheetFormatPr defaultColWidth="9.00390625" defaultRowHeight="12.75"/>
  <cols>
    <col min="1" max="16384" width="0.875" style="1" customWidth="1"/>
  </cols>
  <sheetData>
    <row r="1" ht="12">
      <c r="DC1" s="9" t="s">
        <v>0</v>
      </c>
    </row>
    <row r="2" ht="3" customHeight="1"/>
    <row r="3" spans="22:107" s="2" customFormat="1" ht="11.25">
      <c r="V3" s="40" t="s">
        <v>82</v>
      </c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76"/>
      <c r="AL3" s="80" t="s">
        <v>5</v>
      </c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2"/>
    </row>
    <row r="4" spans="22:107" s="2" customFormat="1" ht="22.5" customHeight="1">
      <c r="V4" s="77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9"/>
      <c r="AL4" s="83" t="s">
        <v>4</v>
      </c>
      <c r="AM4" s="83"/>
      <c r="AN4" s="83"/>
      <c r="AO4" s="83"/>
      <c r="AP4" s="83"/>
      <c r="AQ4" s="83"/>
      <c r="AR4" s="83"/>
      <c r="AS4" s="83"/>
      <c r="AT4" s="83"/>
      <c r="AU4" s="83"/>
      <c r="AV4" s="84"/>
      <c r="AW4" s="57" t="s">
        <v>3</v>
      </c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9"/>
      <c r="BU4" s="57" t="s">
        <v>2</v>
      </c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9"/>
      <c r="CS4" s="60" t="s">
        <v>1</v>
      </c>
      <c r="CT4" s="61"/>
      <c r="CU4" s="61"/>
      <c r="CV4" s="61"/>
      <c r="CW4" s="61"/>
      <c r="CX4" s="61"/>
      <c r="CY4" s="61"/>
      <c r="CZ4" s="61"/>
      <c r="DA4" s="61"/>
      <c r="DB4" s="61"/>
      <c r="DC4" s="62"/>
    </row>
    <row r="5" spans="22:107" s="2" customFormat="1" ht="11.25">
      <c r="V5" s="87" t="s">
        <v>299</v>
      </c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  <c r="AL5" s="53" t="s">
        <v>300</v>
      </c>
      <c r="AM5" s="54"/>
      <c r="AN5" s="54"/>
      <c r="AO5" s="54"/>
      <c r="AP5" s="54"/>
      <c r="AQ5" s="54"/>
      <c r="AR5" s="54"/>
      <c r="AS5" s="54"/>
      <c r="AT5" s="54"/>
      <c r="AU5" s="54"/>
      <c r="AV5" s="55"/>
      <c r="AW5" s="53" t="s">
        <v>301</v>
      </c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5"/>
      <c r="BU5" s="53" t="s">
        <v>302</v>
      </c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5"/>
      <c r="CS5" s="53" t="s">
        <v>303</v>
      </c>
      <c r="CT5" s="54"/>
      <c r="CU5" s="54"/>
      <c r="CV5" s="54"/>
      <c r="CW5" s="54"/>
      <c r="CX5" s="54"/>
      <c r="CY5" s="54"/>
      <c r="CZ5" s="54"/>
      <c r="DA5" s="54"/>
      <c r="DB5" s="54"/>
      <c r="DC5" s="55"/>
    </row>
    <row r="6" ht="22.5" customHeight="1"/>
    <row r="7" spans="1:107" ht="14.25" customHeight="1">
      <c r="A7" s="106" t="s">
        <v>221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</row>
    <row r="8" spans="1:107" ht="14.25" customHeight="1">
      <c r="A8" s="106" t="s">
        <v>15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</row>
    <row r="9" spans="1:107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65" ht="14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AO10" s="20"/>
      <c r="AP10" s="20"/>
      <c r="AQ10" s="20"/>
      <c r="AR10" s="21" t="s">
        <v>222</v>
      </c>
      <c r="AS10" s="171" t="s">
        <v>309</v>
      </c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20" t="s">
        <v>62</v>
      </c>
    </row>
    <row r="11" spans="1:64" ht="14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AO11" s="20"/>
      <c r="AP11" s="20"/>
      <c r="AQ11" s="20"/>
      <c r="AS11" s="170" t="s">
        <v>223</v>
      </c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</row>
    <row r="13" spans="1:100" s="5" customFormat="1" ht="15">
      <c r="A13" s="5" t="s">
        <v>17</v>
      </c>
      <c r="AA13" s="26" t="s">
        <v>307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</row>
    <row r="14" spans="27:96" s="5" customFormat="1" ht="15">
      <c r="AA14" s="63" t="s">
        <v>83</v>
      </c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</row>
    <row r="15" spans="1:96" s="5" customFormat="1" ht="15">
      <c r="A15" s="5" t="s">
        <v>7</v>
      </c>
      <c r="S15" s="56" t="s">
        <v>308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</row>
    <row r="16" spans="1:96" ht="23.25" customHeight="1">
      <c r="A16" s="5"/>
      <c r="B16" s="5"/>
      <c r="R16" s="1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</row>
    <row r="17" ht="15">
      <c r="DC17" s="7" t="s">
        <v>224</v>
      </c>
    </row>
    <row r="18" ht="15">
      <c r="DC18" s="7" t="s">
        <v>196</v>
      </c>
    </row>
    <row r="19" s="5" customFormat="1" ht="15">
      <c r="DC19" s="7" t="s">
        <v>78</v>
      </c>
    </row>
    <row r="20" spans="1:107" s="23" customFormat="1" ht="21" customHeight="1">
      <c r="A20" s="172" t="s">
        <v>88</v>
      </c>
      <c r="B20" s="173"/>
      <c r="C20" s="173"/>
      <c r="D20" s="173"/>
      <c r="E20" s="173"/>
      <c r="F20" s="173"/>
      <c r="G20" s="173"/>
      <c r="H20" s="174"/>
      <c r="I20" s="172" t="s">
        <v>225</v>
      </c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4"/>
      <c r="BP20" s="172" t="s">
        <v>226</v>
      </c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 t="s">
        <v>227</v>
      </c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4"/>
    </row>
    <row r="21" spans="1:107" s="23" customFormat="1" ht="20.25" customHeight="1">
      <c r="A21" s="175"/>
      <c r="B21" s="176"/>
      <c r="C21" s="176"/>
      <c r="D21" s="176"/>
      <c r="E21" s="176"/>
      <c r="F21" s="176"/>
      <c r="G21" s="176"/>
      <c r="H21" s="177"/>
      <c r="I21" s="175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7"/>
      <c r="BP21" s="175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7"/>
      <c r="CJ21" s="175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7"/>
    </row>
    <row r="22" spans="1:107" s="2" customFormat="1" ht="12.75" customHeight="1">
      <c r="A22" s="98">
        <v>1</v>
      </c>
      <c r="B22" s="98"/>
      <c r="C22" s="98"/>
      <c r="D22" s="98"/>
      <c r="E22" s="98"/>
      <c r="F22" s="98"/>
      <c r="G22" s="98"/>
      <c r="H22" s="98"/>
      <c r="I22" s="98">
        <v>2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>
        <v>3</v>
      </c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>
        <v>4</v>
      </c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</row>
    <row r="23" spans="1:107" s="23" customFormat="1" ht="19.5" customHeight="1">
      <c r="A23" s="178" t="s">
        <v>94</v>
      </c>
      <c r="B23" s="178"/>
      <c r="C23" s="178"/>
      <c r="D23" s="178"/>
      <c r="E23" s="178"/>
      <c r="F23" s="178"/>
      <c r="G23" s="178"/>
      <c r="H23" s="179"/>
      <c r="I23" s="34"/>
      <c r="J23" s="64" t="s">
        <v>228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5"/>
    </row>
    <row r="24" spans="1:107" s="23" customFormat="1" ht="52.5" customHeight="1">
      <c r="A24" s="178" t="s">
        <v>96</v>
      </c>
      <c r="B24" s="178"/>
      <c r="C24" s="178"/>
      <c r="D24" s="178"/>
      <c r="E24" s="178"/>
      <c r="F24" s="178"/>
      <c r="G24" s="178"/>
      <c r="H24" s="179"/>
      <c r="I24" s="35"/>
      <c r="J24" s="180" t="s">
        <v>229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1"/>
      <c r="BP24" s="182">
        <f>SUM(BP25:CI34)</f>
        <v>33244</v>
      </c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2">
        <f>SUM(CJ25:DC34)</f>
        <v>15609</v>
      </c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</row>
    <row r="25" spans="1:107" s="23" customFormat="1" ht="24.75" customHeight="1">
      <c r="A25" s="178" t="s">
        <v>147</v>
      </c>
      <c r="B25" s="178"/>
      <c r="C25" s="178"/>
      <c r="D25" s="178"/>
      <c r="E25" s="178"/>
      <c r="F25" s="178"/>
      <c r="G25" s="178"/>
      <c r="H25" s="179"/>
      <c r="I25" s="35"/>
      <c r="J25" s="184" t="s">
        <v>230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5"/>
      <c r="BP25" s="186">
        <v>55129</v>
      </c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6">
        <v>42771</v>
      </c>
      <c r="CK25" s="186"/>
      <c r="CL25" s="186"/>
      <c r="CM25" s="186"/>
      <c r="CN25" s="186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</row>
    <row r="26" spans="1:107" s="23" customFormat="1" ht="24.75" customHeight="1">
      <c r="A26" s="178" t="s">
        <v>149</v>
      </c>
      <c r="B26" s="178"/>
      <c r="C26" s="178"/>
      <c r="D26" s="178"/>
      <c r="E26" s="178"/>
      <c r="F26" s="178"/>
      <c r="G26" s="178"/>
      <c r="H26" s="179"/>
      <c r="I26" s="35"/>
      <c r="J26" s="188" t="s">
        <v>231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9"/>
      <c r="BP26" s="186">
        <v>-5661</v>
      </c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6">
        <v>-7809</v>
      </c>
      <c r="CK26" s="186"/>
      <c r="CL26" s="186"/>
      <c r="CM26" s="186"/>
      <c r="CN26" s="186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</row>
    <row r="27" spans="1:107" s="23" customFormat="1" ht="24.75" customHeight="1">
      <c r="A27" s="190" t="s">
        <v>232</v>
      </c>
      <c r="B27" s="191"/>
      <c r="C27" s="191"/>
      <c r="D27" s="191"/>
      <c r="E27" s="191"/>
      <c r="F27" s="191"/>
      <c r="G27" s="191"/>
      <c r="H27" s="192"/>
      <c r="I27" s="36"/>
      <c r="J27" s="193" t="s">
        <v>233</v>
      </c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4"/>
      <c r="BP27" s="186">
        <v>49154</v>
      </c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6">
        <v>32713</v>
      </c>
      <c r="CK27" s="186"/>
      <c r="CL27" s="186"/>
      <c r="CM27" s="186"/>
      <c r="CN27" s="186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</row>
    <row r="28" spans="1:107" s="23" customFormat="1" ht="24.75" customHeight="1">
      <c r="A28" s="190" t="s">
        <v>234</v>
      </c>
      <c r="B28" s="191"/>
      <c r="C28" s="191"/>
      <c r="D28" s="191"/>
      <c r="E28" s="191"/>
      <c r="F28" s="191"/>
      <c r="G28" s="191"/>
      <c r="H28" s="192"/>
      <c r="I28" s="37"/>
      <c r="J28" s="188" t="s">
        <v>235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9"/>
      <c r="BP28" s="186">
        <v>-2777</v>
      </c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6">
        <v>-2548</v>
      </c>
      <c r="CK28" s="186"/>
      <c r="CL28" s="186"/>
      <c r="CM28" s="186"/>
      <c r="CN28" s="186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</row>
    <row r="29" spans="1:107" s="23" customFormat="1" ht="38.25" customHeight="1">
      <c r="A29" s="178" t="s">
        <v>236</v>
      </c>
      <c r="B29" s="178"/>
      <c r="C29" s="178"/>
      <c r="D29" s="178"/>
      <c r="E29" s="178"/>
      <c r="F29" s="178"/>
      <c r="G29" s="178"/>
      <c r="H29" s="179"/>
      <c r="I29" s="37"/>
      <c r="J29" s="195" t="s">
        <v>237</v>
      </c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6"/>
      <c r="BP29" s="186">
        <v>0</v>
      </c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6">
        <v>0</v>
      </c>
      <c r="CK29" s="186"/>
      <c r="CL29" s="186"/>
      <c r="CM29" s="186"/>
      <c r="CN29" s="186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</row>
    <row r="30" spans="1:107" s="23" customFormat="1" ht="25.5" customHeight="1">
      <c r="A30" s="178" t="s">
        <v>238</v>
      </c>
      <c r="B30" s="178"/>
      <c r="C30" s="178"/>
      <c r="D30" s="178"/>
      <c r="E30" s="178"/>
      <c r="F30" s="178"/>
      <c r="G30" s="178"/>
      <c r="H30" s="179"/>
      <c r="I30" s="35"/>
      <c r="J30" s="197" t="s">
        <v>239</v>
      </c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8"/>
      <c r="BP30" s="186">
        <v>0</v>
      </c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6">
        <v>-1</v>
      </c>
      <c r="CK30" s="186"/>
      <c r="CL30" s="186"/>
      <c r="CM30" s="186"/>
      <c r="CN30" s="186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</row>
    <row r="31" spans="1:107" s="23" customFormat="1" ht="25.5" customHeight="1">
      <c r="A31" s="178" t="s">
        <v>240</v>
      </c>
      <c r="B31" s="178"/>
      <c r="C31" s="178"/>
      <c r="D31" s="178"/>
      <c r="E31" s="178"/>
      <c r="F31" s="178"/>
      <c r="G31" s="178"/>
      <c r="H31" s="179"/>
      <c r="I31" s="37"/>
      <c r="J31" s="197" t="s">
        <v>241</v>
      </c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8"/>
      <c r="BP31" s="186">
        <v>50927</v>
      </c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6">
        <v>40116</v>
      </c>
      <c r="CK31" s="186"/>
      <c r="CL31" s="186"/>
      <c r="CM31" s="186"/>
      <c r="CN31" s="186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</row>
    <row r="32" spans="1:107" s="23" customFormat="1" ht="24.75" customHeight="1">
      <c r="A32" s="178" t="s">
        <v>242</v>
      </c>
      <c r="B32" s="178"/>
      <c r="C32" s="178"/>
      <c r="D32" s="178"/>
      <c r="E32" s="178"/>
      <c r="F32" s="178"/>
      <c r="G32" s="178"/>
      <c r="H32" s="179"/>
      <c r="I32" s="35"/>
      <c r="J32" s="188" t="s">
        <v>126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9"/>
      <c r="BP32" s="186">
        <v>974</v>
      </c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6">
        <v>984</v>
      </c>
      <c r="CK32" s="186"/>
      <c r="CL32" s="186"/>
      <c r="CM32" s="186"/>
      <c r="CN32" s="186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</row>
    <row r="33" spans="1:107" s="23" customFormat="1" ht="24.75" customHeight="1">
      <c r="A33" s="178" t="s">
        <v>243</v>
      </c>
      <c r="B33" s="178"/>
      <c r="C33" s="178"/>
      <c r="D33" s="178"/>
      <c r="E33" s="178"/>
      <c r="F33" s="178"/>
      <c r="G33" s="178"/>
      <c r="H33" s="179"/>
      <c r="I33" s="35"/>
      <c r="J33" s="188" t="s">
        <v>128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9"/>
      <c r="BP33" s="186">
        <v>-102581</v>
      </c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6">
        <v>-83802</v>
      </c>
      <c r="CK33" s="186"/>
      <c r="CL33" s="186"/>
      <c r="CM33" s="186"/>
      <c r="CN33" s="186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</row>
    <row r="34" spans="1:107" s="23" customFormat="1" ht="24.75" customHeight="1">
      <c r="A34" s="178" t="s">
        <v>244</v>
      </c>
      <c r="B34" s="178"/>
      <c r="C34" s="178"/>
      <c r="D34" s="178"/>
      <c r="E34" s="178"/>
      <c r="F34" s="178"/>
      <c r="G34" s="178"/>
      <c r="H34" s="179"/>
      <c r="I34" s="35"/>
      <c r="J34" s="188" t="s">
        <v>245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9"/>
      <c r="BP34" s="186">
        <v>-11921</v>
      </c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6">
        <v>-6815</v>
      </c>
      <c r="CK34" s="186"/>
      <c r="CL34" s="186"/>
      <c r="CM34" s="186"/>
      <c r="CN34" s="186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</row>
    <row r="35" spans="1:107" s="23" customFormat="1" ht="38.25" customHeight="1">
      <c r="A35" s="178" t="s">
        <v>98</v>
      </c>
      <c r="B35" s="178"/>
      <c r="C35" s="178"/>
      <c r="D35" s="178"/>
      <c r="E35" s="178"/>
      <c r="F35" s="178"/>
      <c r="G35" s="178"/>
      <c r="H35" s="179"/>
      <c r="I35" s="35"/>
      <c r="J35" s="197" t="s">
        <v>246</v>
      </c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8"/>
      <c r="BP35" s="182">
        <f>SUM(BP36:CI40)+BP42+BP43+BP44+BP45+BP46</f>
        <v>-165132</v>
      </c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2">
        <f>SUM(CJ36:DC40)+CJ42+CJ43+CJ44+CJ45+CJ46</f>
        <v>-19261</v>
      </c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</row>
    <row r="36" spans="1:107" s="23" customFormat="1" ht="25.5" customHeight="1">
      <c r="A36" s="178" t="s">
        <v>247</v>
      </c>
      <c r="B36" s="178"/>
      <c r="C36" s="178"/>
      <c r="D36" s="178"/>
      <c r="E36" s="178"/>
      <c r="F36" s="178"/>
      <c r="G36" s="178"/>
      <c r="H36" s="179"/>
      <c r="I36" s="35"/>
      <c r="J36" s="180" t="s">
        <v>248</v>
      </c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1"/>
      <c r="BP36" s="186">
        <v>-2381</v>
      </c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6">
        <v>-715</v>
      </c>
      <c r="CK36" s="186"/>
      <c r="CL36" s="186"/>
      <c r="CM36" s="186"/>
      <c r="CN36" s="186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</row>
    <row r="37" spans="1:107" s="23" customFormat="1" ht="38.25" customHeight="1">
      <c r="A37" s="178" t="s">
        <v>249</v>
      </c>
      <c r="B37" s="178"/>
      <c r="C37" s="178"/>
      <c r="D37" s="178"/>
      <c r="E37" s="178"/>
      <c r="F37" s="178"/>
      <c r="G37" s="178"/>
      <c r="H37" s="179"/>
      <c r="I37" s="35"/>
      <c r="J37" s="198" t="s">
        <v>250</v>
      </c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87">
        <v>0</v>
      </c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>
        <v>0</v>
      </c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</row>
    <row r="38" spans="1:107" s="23" customFormat="1" ht="24.75" customHeight="1">
      <c r="A38" s="178" t="s">
        <v>251</v>
      </c>
      <c r="B38" s="178"/>
      <c r="C38" s="178"/>
      <c r="D38" s="178"/>
      <c r="E38" s="178"/>
      <c r="F38" s="178"/>
      <c r="G38" s="178"/>
      <c r="H38" s="179"/>
      <c r="I38" s="35"/>
      <c r="J38" s="198" t="s">
        <v>252</v>
      </c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87">
        <v>-219043</v>
      </c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>
        <v>-114406</v>
      </c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</row>
    <row r="39" spans="1:107" s="23" customFormat="1" ht="24.75" customHeight="1">
      <c r="A39" s="178" t="s">
        <v>253</v>
      </c>
      <c r="B39" s="178"/>
      <c r="C39" s="178"/>
      <c r="D39" s="178"/>
      <c r="E39" s="178"/>
      <c r="F39" s="178"/>
      <c r="G39" s="178"/>
      <c r="H39" s="179"/>
      <c r="I39" s="35"/>
      <c r="J39" s="198" t="s">
        <v>254</v>
      </c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87">
        <v>42</v>
      </c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>
        <v>-834</v>
      </c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</row>
    <row r="40" spans="1:107" s="23" customFormat="1" ht="25.5" customHeight="1">
      <c r="A40" s="178" t="s">
        <v>255</v>
      </c>
      <c r="B40" s="178"/>
      <c r="C40" s="178"/>
      <c r="D40" s="178"/>
      <c r="E40" s="178"/>
      <c r="F40" s="178"/>
      <c r="G40" s="178"/>
      <c r="H40" s="179"/>
      <c r="I40" s="35"/>
      <c r="J40" s="198" t="s">
        <v>256</v>
      </c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87">
        <v>0</v>
      </c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>
        <v>0</v>
      </c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</row>
    <row r="41" spans="1:107" s="2" customFormat="1" ht="10.5" customHeight="1">
      <c r="A41" s="95">
        <v>1</v>
      </c>
      <c r="B41" s="95"/>
      <c r="C41" s="95"/>
      <c r="D41" s="95"/>
      <c r="E41" s="95"/>
      <c r="F41" s="95"/>
      <c r="G41" s="95"/>
      <c r="H41" s="95"/>
      <c r="I41" s="95">
        <v>2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>
        <v>3</v>
      </c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>
        <v>4</v>
      </c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</row>
    <row r="42" spans="1:107" s="23" customFormat="1" ht="25.5" customHeight="1">
      <c r="A42" s="178" t="s">
        <v>257</v>
      </c>
      <c r="B42" s="178"/>
      <c r="C42" s="178"/>
      <c r="D42" s="178"/>
      <c r="E42" s="178"/>
      <c r="F42" s="178"/>
      <c r="G42" s="178"/>
      <c r="H42" s="179"/>
      <c r="I42" s="35"/>
      <c r="J42" s="198" t="s">
        <v>258</v>
      </c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87">
        <v>26636</v>
      </c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>
        <v>0</v>
      </c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</row>
    <row r="43" spans="1:107" s="23" customFormat="1" ht="25.5" customHeight="1">
      <c r="A43" s="178" t="s">
        <v>259</v>
      </c>
      <c r="B43" s="178"/>
      <c r="C43" s="178"/>
      <c r="D43" s="178"/>
      <c r="E43" s="178"/>
      <c r="F43" s="178"/>
      <c r="G43" s="178"/>
      <c r="H43" s="179"/>
      <c r="I43" s="35"/>
      <c r="J43" s="198" t="s">
        <v>260</v>
      </c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87">
        <v>48648</v>
      </c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>
        <v>14045</v>
      </c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</row>
    <row r="44" spans="1:107" s="23" customFormat="1" ht="38.25" customHeight="1">
      <c r="A44" s="178" t="s">
        <v>261</v>
      </c>
      <c r="B44" s="178"/>
      <c r="C44" s="178"/>
      <c r="D44" s="178"/>
      <c r="E44" s="178"/>
      <c r="F44" s="178"/>
      <c r="G44" s="178"/>
      <c r="H44" s="179"/>
      <c r="I44" s="35"/>
      <c r="J44" s="198" t="s">
        <v>262</v>
      </c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87">
        <v>0</v>
      </c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>
        <v>0</v>
      </c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</row>
    <row r="45" spans="1:107" s="23" customFormat="1" ht="25.5" customHeight="1">
      <c r="A45" s="178" t="s">
        <v>263</v>
      </c>
      <c r="B45" s="178"/>
      <c r="C45" s="178"/>
      <c r="D45" s="178"/>
      <c r="E45" s="178"/>
      <c r="F45" s="178"/>
      <c r="G45" s="178"/>
      <c r="H45" s="179"/>
      <c r="I45" s="35"/>
      <c r="J45" s="198" t="s">
        <v>264</v>
      </c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87">
        <v>0</v>
      </c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>
        <v>0</v>
      </c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</row>
    <row r="46" spans="1:107" s="23" customFormat="1" ht="24.75" customHeight="1">
      <c r="A46" s="178" t="s">
        <v>265</v>
      </c>
      <c r="B46" s="178"/>
      <c r="C46" s="178"/>
      <c r="D46" s="178"/>
      <c r="E46" s="178"/>
      <c r="F46" s="178"/>
      <c r="G46" s="178"/>
      <c r="H46" s="179"/>
      <c r="I46" s="35"/>
      <c r="J46" s="198" t="s">
        <v>266</v>
      </c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87">
        <v>-19034</v>
      </c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>
        <v>82649</v>
      </c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</row>
    <row r="47" spans="1:107" s="23" customFormat="1" ht="24" customHeight="1">
      <c r="A47" s="178" t="s">
        <v>100</v>
      </c>
      <c r="B47" s="178"/>
      <c r="C47" s="178"/>
      <c r="D47" s="178"/>
      <c r="E47" s="178"/>
      <c r="F47" s="178"/>
      <c r="G47" s="178"/>
      <c r="H47" s="179"/>
      <c r="I47" s="35"/>
      <c r="J47" s="198" t="s">
        <v>267</v>
      </c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200">
        <f>BP35+BP24</f>
        <v>-131888</v>
      </c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>
        <f>CJ35+CJ24</f>
        <v>-3652</v>
      </c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</row>
    <row r="48" spans="1:107" s="23" customFormat="1" ht="18.75" customHeight="1">
      <c r="A48" s="178" t="s">
        <v>104</v>
      </c>
      <c r="B48" s="178"/>
      <c r="C48" s="178"/>
      <c r="D48" s="178"/>
      <c r="E48" s="178"/>
      <c r="F48" s="178"/>
      <c r="G48" s="178"/>
      <c r="H48" s="179"/>
      <c r="I48" s="35"/>
      <c r="J48" s="64" t="s">
        <v>268</v>
      </c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5"/>
    </row>
    <row r="49" spans="1:107" s="23" customFormat="1" ht="28.5" customHeight="1">
      <c r="A49" s="178" t="s">
        <v>21</v>
      </c>
      <c r="B49" s="178"/>
      <c r="C49" s="178"/>
      <c r="D49" s="178"/>
      <c r="E49" s="178"/>
      <c r="F49" s="178"/>
      <c r="G49" s="178"/>
      <c r="H49" s="179"/>
      <c r="I49" s="35"/>
      <c r="J49" s="198" t="s">
        <v>269</v>
      </c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87">
        <f>-78+78</f>
        <v>0</v>
      </c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>
        <v>-521</v>
      </c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</row>
    <row r="50" spans="1:107" s="23" customFormat="1" ht="38.25" customHeight="1">
      <c r="A50" s="178" t="s">
        <v>107</v>
      </c>
      <c r="B50" s="178"/>
      <c r="C50" s="178"/>
      <c r="D50" s="178"/>
      <c r="E50" s="178"/>
      <c r="F50" s="178"/>
      <c r="G50" s="178"/>
      <c r="H50" s="179"/>
      <c r="I50" s="35"/>
      <c r="J50" s="198" t="s">
        <v>270</v>
      </c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87">
        <f>2802-78</f>
        <v>2724</v>
      </c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>
        <v>21570</v>
      </c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</row>
    <row r="51" spans="1:107" s="23" customFormat="1" ht="25.5" customHeight="1">
      <c r="A51" s="178" t="s">
        <v>109</v>
      </c>
      <c r="B51" s="178"/>
      <c r="C51" s="178"/>
      <c r="D51" s="178"/>
      <c r="E51" s="178"/>
      <c r="F51" s="178"/>
      <c r="G51" s="178"/>
      <c r="H51" s="179"/>
      <c r="I51" s="35"/>
      <c r="J51" s="198" t="s">
        <v>271</v>
      </c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87">
        <v>0</v>
      </c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>
        <v>0</v>
      </c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</row>
    <row r="52" spans="1:107" s="23" customFormat="1" ht="25.5" customHeight="1">
      <c r="A52" s="178" t="s">
        <v>272</v>
      </c>
      <c r="B52" s="178"/>
      <c r="C52" s="178"/>
      <c r="D52" s="178"/>
      <c r="E52" s="178"/>
      <c r="F52" s="178"/>
      <c r="G52" s="178"/>
      <c r="H52" s="179"/>
      <c r="I52" s="35"/>
      <c r="J52" s="198" t="s">
        <v>273</v>
      </c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87">
        <v>0</v>
      </c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>
        <v>0</v>
      </c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</row>
    <row r="53" spans="1:107" s="23" customFormat="1" ht="25.5" customHeight="1">
      <c r="A53" s="178" t="s">
        <v>274</v>
      </c>
      <c r="B53" s="178"/>
      <c r="C53" s="178"/>
      <c r="D53" s="178"/>
      <c r="E53" s="178"/>
      <c r="F53" s="178"/>
      <c r="G53" s="178"/>
      <c r="H53" s="179"/>
      <c r="I53" s="35"/>
      <c r="J53" s="198" t="s">
        <v>275</v>
      </c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87">
        <v>-5219</v>
      </c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>
        <v>-2386</v>
      </c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</row>
    <row r="54" spans="1:107" s="23" customFormat="1" ht="25.5" customHeight="1">
      <c r="A54" s="178" t="s">
        <v>276</v>
      </c>
      <c r="B54" s="178"/>
      <c r="C54" s="178"/>
      <c r="D54" s="178"/>
      <c r="E54" s="178"/>
      <c r="F54" s="178"/>
      <c r="G54" s="178"/>
      <c r="H54" s="179"/>
      <c r="I54" s="35"/>
      <c r="J54" s="198" t="s">
        <v>277</v>
      </c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87">
        <v>42</v>
      </c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>
        <v>4</v>
      </c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</row>
    <row r="55" spans="1:107" s="23" customFormat="1" ht="24.75" customHeight="1">
      <c r="A55" s="178" t="s">
        <v>278</v>
      </c>
      <c r="B55" s="178"/>
      <c r="C55" s="178"/>
      <c r="D55" s="178"/>
      <c r="E55" s="178"/>
      <c r="F55" s="178"/>
      <c r="G55" s="178"/>
      <c r="H55" s="179"/>
      <c r="I55" s="35"/>
      <c r="J55" s="198" t="s">
        <v>279</v>
      </c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87">
        <v>0</v>
      </c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>
        <v>0</v>
      </c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</row>
    <row r="56" spans="1:107" s="23" customFormat="1" ht="18" customHeight="1">
      <c r="A56" s="178" t="s">
        <v>280</v>
      </c>
      <c r="B56" s="178"/>
      <c r="C56" s="178"/>
      <c r="D56" s="178"/>
      <c r="E56" s="178"/>
      <c r="F56" s="178"/>
      <c r="G56" s="178"/>
      <c r="H56" s="179"/>
      <c r="I56" s="35"/>
      <c r="J56" s="198" t="s">
        <v>281</v>
      </c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200">
        <f>SUM(BP49:CI55)</f>
        <v>-2453</v>
      </c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>
        <f>SUM(CJ49:DC55)</f>
        <v>18667</v>
      </c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</row>
    <row r="57" spans="1:107" s="23" customFormat="1" ht="20.25" customHeight="1">
      <c r="A57" s="178" t="s">
        <v>23</v>
      </c>
      <c r="B57" s="178"/>
      <c r="C57" s="178"/>
      <c r="D57" s="178"/>
      <c r="E57" s="178"/>
      <c r="F57" s="178"/>
      <c r="G57" s="178"/>
      <c r="H57" s="179"/>
      <c r="I57" s="35"/>
      <c r="J57" s="64" t="s">
        <v>282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5"/>
    </row>
    <row r="58" spans="1:107" s="23" customFormat="1" ht="24.75" customHeight="1">
      <c r="A58" s="178" t="s">
        <v>283</v>
      </c>
      <c r="B58" s="178"/>
      <c r="C58" s="178"/>
      <c r="D58" s="178"/>
      <c r="E58" s="178"/>
      <c r="F58" s="178"/>
      <c r="G58" s="178"/>
      <c r="H58" s="179"/>
      <c r="I58" s="38"/>
      <c r="J58" s="198" t="s">
        <v>284</v>
      </c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201">
        <v>0</v>
      </c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>
        <v>0</v>
      </c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</row>
    <row r="59" spans="1:107" s="23" customFormat="1" ht="25.5" customHeight="1">
      <c r="A59" s="178" t="s">
        <v>285</v>
      </c>
      <c r="B59" s="178"/>
      <c r="C59" s="178"/>
      <c r="D59" s="178"/>
      <c r="E59" s="178"/>
      <c r="F59" s="178"/>
      <c r="G59" s="178"/>
      <c r="H59" s="179"/>
      <c r="I59" s="38"/>
      <c r="J59" s="198" t="s">
        <v>286</v>
      </c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201">
        <v>0</v>
      </c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>
        <v>0</v>
      </c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</row>
    <row r="60" spans="1:107" s="23" customFormat="1" ht="25.5" customHeight="1">
      <c r="A60" s="178" t="s">
        <v>287</v>
      </c>
      <c r="B60" s="178"/>
      <c r="C60" s="178"/>
      <c r="D60" s="178"/>
      <c r="E60" s="178"/>
      <c r="F60" s="178"/>
      <c r="G60" s="178"/>
      <c r="H60" s="179"/>
      <c r="I60" s="38"/>
      <c r="J60" s="198" t="s">
        <v>288</v>
      </c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201">
        <v>0</v>
      </c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>
        <v>0</v>
      </c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</row>
    <row r="61" spans="1:107" s="23" customFormat="1" ht="24.75" customHeight="1">
      <c r="A61" s="178" t="s">
        <v>289</v>
      </c>
      <c r="B61" s="178"/>
      <c r="C61" s="178"/>
      <c r="D61" s="178"/>
      <c r="E61" s="178"/>
      <c r="F61" s="178"/>
      <c r="G61" s="178"/>
      <c r="H61" s="179"/>
      <c r="I61" s="38"/>
      <c r="J61" s="198" t="s">
        <v>290</v>
      </c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201">
        <v>0</v>
      </c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>
        <v>0</v>
      </c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</row>
    <row r="62" spans="1:107" s="23" customFormat="1" ht="21.75" customHeight="1">
      <c r="A62" s="178" t="s">
        <v>291</v>
      </c>
      <c r="B62" s="178"/>
      <c r="C62" s="178"/>
      <c r="D62" s="178"/>
      <c r="E62" s="178"/>
      <c r="F62" s="178"/>
      <c r="G62" s="178"/>
      <c r="H62" s="179"/>
      <c r="I62" s="38"/>
      <c r="J62" s="198" t="s">
        <v>292</v>
      </c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202">
        <f>SUM(BP58:CI61)</f>
        <v>0</v>
      </c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>
        <f>SUM(CJ58:DC61)</f>
        <v>0</v>
      </c>
      <c r="CK62" s="202"/>
      <c r="CL62" s="202"/>
      <c r="CM62" s="202"/>
      <c r="CN62" s="202"/>
      <c r="CO62" s="202"/>
      <c r="CP62" s="202"/>
      <c r="CQ62" s="202"/>
      <c r="CR62" s="202"/>
      <c r="CS62" s="202"/>
      <c r="CT62" s="202"/>
      <c r="CU62" s="202"/>
      <c r="CV62" s="202"/>
      <c r="CW62" s="202"/>
      <c r="CX62" s="202"/>
      <c r="CY62" s="202"/>
      <c r="CZ62" s="202"/>
      <c r="DA62" s="202"/>
      <c r="DB62" s="202"/>
      <c r="DC62" s="202"/>
    </row>
    <row r="63" spans="1:107" s="23" customFormat="1" ht="38.25" customHeight="1">
      <c r="A63" s="178" t="s">
        <v>25</v>
      </c>
      <c r="B63" s="178"/>
      <c r="C63" s="178"/>
      <c r="D63" s="178"/>
      <c r="E63" s="178"/>
      <c r="F63" s="178"/>
      <c r="G63" s="178"/>
      <c r="H63" s="179"/>
      <c r="I63" s="38"/>
      <c r="J63" s="198" t="s">
        <v>293</v>
      </c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203">
        <v>1618</v>
      </c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>
        <v>-1530</v>
      </c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</row>
    <row r="64" spans="1:107" s="23" customFormat="1" ht="24.75" customHeight="1">
      <c r="A64" s="178" t="s">
        <v>26</v>
      </c>
      <c r="B64" s="178"/>
      <c r="C64" s="178"/>
      <c r="D64" s="178"/>
      <c r="E64" s="178"/>
      <c r="F64" s="178"/>
      <c r="G64" s="178"/>
      <c r="H64" s="179"/>
      <c r="I64" s="38"/>
      <c r="J64" s="198" t="s">
        <v>294</v>
      </c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200">
        <f>BP47+BP56+BP63</f>
        <v>-132723</v>
      </c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0">
        <f>CJ47+CJ56+CJ63</f>
        <v>13485</v>
      </c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</row>
    <row r="65" spans="1:107" s="23" customFormat="1" ht="24.75" customHeight="1">
      <c r="A65" s="178" t="s">
        <v>295</v>
      </c>
      <c r="B65" s="178"/>
      <c r="C65" s="178"/>
      <c r="D65" s="178"/>
      <c r="E65" s="178"/>
      <c r="F65" s="178"/>
      <c r="G65" s="178"/>
      <c r="H65" s="179"/>
      <c r="I65" s="38"/>
      <c r="J65" s="198" t="s">
        <v>296</v>
      </c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203">
        <v>408655</v>
      </c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>
        <v>395170</v>
      </c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</row>
    <row r="66" spans="1:107" s="23" customFormat="1" ht="24.75" customHeight="1">
      <c r="A66" s="178" t="s">
        <v>297</v>
      </c>
      <c r="B66" s="178"/>
      <c r="C66" s="178"/>
      <c r="D66" s="178"/>
      <c r="E66" s="178"/>
      <c r="F66" s="178"/>
      <c r="G66" s="178"/>
      <c r="H66" s="179"/>
      <c r="I66" s="38"/>
      <c r="J66" s="189" t="s">
        <v>298</v>
      </c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3">
        <v>275932</v>
      </c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>
        <v>408655</v>
      </c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</row>
    <row r="67" spans="1:107" s="23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</row>
    <row r="68" spans="1:92" s="5" customFormat="1" ht="27" customHeight="1">
      <c r="A68" s="5" t="s">
        <v>10</v>
      </c>
      <c r="P68" s="6"/>
      <c r="Q68" s="6"/>
      <c r="R68" s="6"/>
      <c r="S68" s="6"/>
      <c r="T68" s="6"/>
      <c r="U68" s="6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8"/>
      <c r="BE68" s="49" t="s">
        <v>310</v>
      </c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</row>
    <row r="69" spans="1:92" s="5" customFormat="1" ht="21" customHeight="1">
      <c r="A69" s="5" t="s">
        <v>8</v>
      </c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8"/>
      <c r="BE69" s="49" t="s">
        <v>311</v>
      </c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</row>
    <row r="70" s="5" customFormat="1" ht="15" customHeight="1">
      <c r="A70" s="5" t="s">
        <v>9</v>
      </c>
    </row>
    <row r="71" spans="1:23" s="5" customFormat="1" ht="21" customHeight="1">
      <c r="A71" s="96">
        <v>41009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</sheetData>
  <mergeCells count="200">
    <mergeCell ref="V3:AK4"/>
    <mergeCell ref="AL3:DC3"/>
    <mergeCell ref="AL4:AV4"/>
    <mergeCell ref="A71:W71"/>
    <mergeCell ref="AL5:AV5"/>
    <mergeCell ref="AW5:BT5"/>
    <mergeCell ref="BU5:CR5"/>
    <mergeCell ref="CS5:DC5"/>
    <mergeCell ref="V68:BC68"/>
    <mergeCell ref="BE68:CN68"/>
    <mergeCell ref="V69:BC69"/>
    <mergeCell ref="BE69:CN69"/>
    <mergeCell ref="A66:H66"/>
    <mergeCell ref="J66:BO66"/>
    <mergeCell ref="BP66:CI66"/>
    <mergeCell ref="CJ66:DC66"/>
    <mergeCell ref="A65:H65"/>
    <mergeCell ref="J65:BO65"/>
    <mergeCell ref="BP65:CI65"/>
    <mergeCell ref="CJ65:DC65"/>
    <mergeCell ref="A64:H64"/>
    <mergeCell ref="J64:BO64"/>
    <mergeCell ref="BP64:CI64"/>
    <mergeCell ref="CJ64:DC64"/>
    <mergeCell ref="A63:H63"/>
    <mergeCell ref="J63:BO63"/>
    <mergeCell ref="BP63:CI63"/>
    <mergeCell ref="CJ63:DC63"/>
    <mergeCell ref="A62:H62"/>
    <mergeCell ref="J62:BO62"/>
    <mergeCell ref="BP62:CI62"/>
    <mergeCell ref="CJ62:DC62"/>
    <mergeCell ref="A61:H61"/>
    <mergeCell ref="J61:BO61"/>
    <mergeCell ref="BP61:CI61"/>
    <mergeCell ref="CJ61:DC61"/>
    <mergeCell ref="A60:H60"/>
    <mergeCell ref="J60:BO60"/>
    <mergeCell ref="BP60:CI60"/>
    <mergeCell ref="CJ60:DC60"/>
    <mergeCell ref="A59:H59"/>
    <mergeCell ref="J59:BO59"/>
    <mergeCell ref="BP59:CI59"/>
    <mergeCell ref="CJ59:DC59"/>
    <mergeCell ref="A57:H57"/>
    <mergeCell ref="J57:DC57"/>
    <mergeCell ref="A58:H58"/>
    <mergeCell ref="J58:BO58"/>
    <mergeCell ref="BP58:CI58"/>
    <mergeCell ref="CJ58:DC58"/>
    <mergeCell ref="A56:H56"/>
    <mergeCell ref="J56:BO56"/>
    <mergeCell ref="BP56:CI56"/>
    <mergeCell ref="CJ56:DC56"/>
    <mergeCell ref="A55:H55"/>
    <mergeCell ref="J55:BO55"/>
    <mergeCell ref="BP55:CI55"/>
    <mergeCell ref="CJ55:DC55"/>
    <mergeCell ref="A54:H54"/>
    <mergeCell ref="J54:BO54"/>
    <mergeCell ref="BP54:CI54"/>
    <mergeCell ref="CJ54:DC54"/>
    <mergeCell ref="A53:H53"/>
    <mergeCell ref="J53:BO53"/>
    <mergeCell ref="BP53:CI53"/>
    <mergeCell ref="CJ53:DC53"/>
    <mergeCell ref="A52:H52"/>
    <mergeCell ref="J52:BO52"/>
    <mergeCell ref="BP52:CI52"/>
    <mergeCell ref="CJ52:DC52"/>
    <mergeCell ref="A51:H51"/>
    <mergeCell ref="J51:BO51"/>
    <mergeCell ref="BP51:CI51"/>
    <mergeCell ref="CJ51:DC51"/>
    <mergeCell ref="A50:H50"/>
    <mergeCell ref="J50:BO50"/>
    <mergeCell ref="BP50:CI50"/>
    <mergeCell ref="CJ50:DC50"/>
    <mergeCell ref="A48:H48"/>
    <mergeCell ref="J48:DC48"/>
    <mergeCell ref="A49:H49"/>
    <mergeCell ref="J49:BO49"/>
    <mergeCell ref="BP49:CI49"/>
    <mergeCell ref="CJ49:DC49"/>
    <mergeCell ref="A47:H47"/>
    <mergeCell ref="J47:BO47"/>
    <mergeCell ref="BP47:CI47"/>
    <mergeCell ref="CJ47:DC47"/>
    <mergeCell ref="A46:H46"/>
    <mergeCell ref="J46:BO46"/>
    <mergeCell ref="BP46:CI46"/>
    <mergeCell ref="CJ46:DC46"/>
    <mergeCell ref="A45:H45"/>
    <mergeCell ref="J45:BO45"/>
    <mergeCell ref="BP45:CI45"/>
    <mergeCell ref="CJ45:DC45"/>
    <mergeCell ref="A44:H44"/>
    <mergeCell ref="J44:BO44"/>
    <mergeCell ref="BP44:CI44"/>
    <mergeCell ref="CJ44:DC44"/>
    <mergeCell ref="A43:H43"/>
    <mergeCell ref="J43:BO43"/>
    <mergeCell ref="BP43:CI43"/>
    <mergeCell ref="CJ43:DC43"/>
    <mergeCell ref="A42:H42"/>
    <mergeCell ref="J42:BO42"/>
    <mergeCell ref="BP42:CI42"/>
    <mergeCell ref="CJ42:DC42"/>
    <mergeCell ref="A41:H41"/>
    <mergeCell ref="I41:BO41"/>
    <mergeCell ref="BP41:CI41"/>
    <mergeCell ref="CJ41:DC41"/>
    <mergeCell ref="A40:H40"/>
    <mergeCell ref="J40:BO40"/>
    <mergeCell ref="BP40:CI40"/>
    <mergeCell ref="CJ40:DC40"/>
    <mergeCell ref="A39:H39"/>
    <mergeCell ref="J39:BO39"/>
    <mergeCell ref="BP39:CI39"/>
    <mergeCell ref="CJ39:DC39"/>
    <mergeCell ref="A38:H38"/>
    <mergeCell ref="J38:BO38"/>
    <mergeCell ref="BP38:CI38"/>
    <mergeCell ref="CJ38:DC38"/>
    <mergeCell ref="A37:H37"/>
    <mergeCell ref="J37:BO37"/>
    <mergeCell ref="BP37:CI37"/>
    <mergeCell ref="CJ37:DC37"/>
    <mergeCell ref="A36:H36"/>
    <mergeCell ref="J36:BO36"/>
    <mergeCell ref="BP36:CI36"/>
    <mergeCell ref="CJ36:DC36"/>
    <mergeCell ref="A35:H35"/>
    <mergeCell ref="J35:BO35"/>
    <mergeCell ref="BP35:CI35"/>
    <mergeCell ref="CJ35:DC35"/>
    <mergeCell ref="A34:H34"/>
    <mergeCell ref="J34:BO34"/>
    <mergeCell ref="BP34:CI34"/>
    <mergeCell ref="CJ34:DC34"/>
    <mergeCell ref="A33:H33"/>
    <mergeCell ref="J33:BO33"/>
    <mergeCell ref="BP33:CI33"/>
    <mergeCell ref="CJ33:DC33"/>
    <mergeCell ref="A32:H32"/>
    <mergeCell ref="J32:BO32"/>
    <mergeCell ref="BP32:CI32"/>
    <mergeCell ref="CJ32:DC32"/>
    <mergeCell ref="A31:H31"/>
    <mergeCell ref="J31:BO31"/>
    <mergeCell ref="BP31:CI31"/>
    <mergeCell ref="CJ31:DC31"/>
    <mergeCell ref="A30:H30"/>
    <mergeCell ref="J30:BO30"/>
    <mergeCell ref="BP30:CI30"/>
    <mergeCell ref="CJ30:DC30"/>
    <mergeCell ref="A29:H29"/>
    <mergeCell ref="J29:BO29"/>
    <mergeCell ref="BP29:CI29"/>
    <mergeCell ref="CJ29:DC29"/>
    <mergeCell ref="A28:H28"/>
    <mergeCell ref="J28:BO28"/>
    <mergeCell ref="BP28:CI28"/>
    <mergeCell ref="CJ28:DC28"/>
    <mergeCell ref="A27:H27"/>
    <mergeCell ref="J27:BO27"/>
    <mergeCell ref="BP27:CI27"/>
    <mergeCell ref="CJ27:DC27"/>
    <mergeCell ref="A26:H26"/>
    <mergeCell ref="J26:BO26"/>
    <mergeCell ref="BP26:CI26"/>
    <mergeCell ref="CJ26:DC26"/>
    <mergeCell ref="A25:H25"/>
    <mergeCell ref="J25:BO25"/>
    <mergeCell ref="BP25:CI25"/>
    <mergeCell ref="CJ25:DC25"/>
    <mergeCell ref="A23:H23"/>
    <mergeCell ref="J23:DC23"/>
    <mergeCell ref="A24:H24"/>
    <mergeCell ref="J24:BO24"/>
    <mergeCell ref="BP24:CI24"/>
    <mergeCell ref="CJ24:DC24"/>
    <mergeCell ref="A22:H22"/>
    <mergeCell ref="I22:BO22"/>
    <mergeCell ref="BP22:CI22"/>
    <mergeCell ref="CJ22:DC22"/>
    <mergeCell ref="A20:H21"/>
    <mergeCell ref="I20:BO21"/>
    <mergeCell ref="BP20:CI21"/>
    <mergeCell ref="CJ20:DC21"/>
    <mergeCell ref="AW4:BT4"/>
    <mergeCell ref="AS11:BL11"/>
    <mergeCell ref="AA14:CR14"/>
    <mergeCell ref="S15:CR15"/>
    <mergeCell ref="A7:DC7"/>
    <mergeCell ref="A8:DC8"/>
    <mergeCell ref="AS10:BL10"/>
    <mergeCell ref="BU4:CR4"/>
    <mergeCell ref="CS4:DC4"/>
    <mergeCell ref="V5:AK5"/>
  </mergeCells>
  <printOptions/>
  <pageMargins left="0.75" right="0.75" top="1" bottom="1" header="0.5" footer="0.5"/>
  <pageSetup horizontalDpi="600" verticalDpi="600" orientation="portrait" paperSize="9" scale="8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Фомичева</cp:lastModifiedBy>
  <cp:lastPrinted>2012-05-17T06:59:36Z</cp:lastPrinted>
  <dcterms:created xsi:type="dcterms:W3CDTF">2004-08-31T12:13:52Z</dcterms:created>
  <dcterms:modified xsi:type="dcterms:W3CDTF">2012-05-23T05:10:59Z</dcterms:modified>
  <cp:category/>
  <cp:version/>
  <cp:contentType/>
  <cp:contentStatus/>
</cp:coreProperties>
</file>